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Mélanie P\SOUMISSION &amp; CONFIRMATION\SOUMISSION\SAGUENAY\Cumulatif\"/>
    </mc:Choice>
  </mc:AlternateContent>
  <bookViews>
    <workbookView xWindow="0" yWindow="0" windowWidth="21600" windowHeight="9435" activeTab="1"/>
  </bookViews>
  <sheets>
    <sheet name="Sheet2" sheetId="1" r:id="rId1"/>
    <sheet name="2019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95" i="2" l="1"/>
  <c r="AA294" i="2"/>
  <c r="AA293" i="2"/>
  <c r="AA292" i="2"/>
  <c r="AA291" i="2"/>
  <c r="AA290" i="2"/>
  <c r="AA289" i="2"/>
  <c r="AA288" i="2"/>
  <c r="AA287" i="2"/>
  <c r="AA286" i="2"/>
  <c r="AA285" i="2"/>
  <c r="AA284" i="2"/>
  <c r="AA282" i="2" l="1"/>
  <c r="AA281" i="2"/>
  <c r="AA280" i="2"/>
  <c r="AA279" i="2"/>
  <c r="AA278" i="2"/>
  <c r="AA277" i="2"/>
  <c r="AA276" i="2"/>
  <c r="AA275" i="2"/>
  <c r="AA273" i="2" l="1"/>
  <c r="AA272" i="2"/>
  <c r="AA271" i="2"/>
  <c r="AA270" i="2"/>
  <c r="AA269" i="2"/>
  <c r="AA268" i="2"/>
  <c r="AA267" i="2"/>
  <c r="AA266" i="2"/>
  <c r="AA265" i="2"/>
  <c r="AA264" i="2"/>
  <c r="AA263" i="2"/>
  <c r="AA262" i="2"/>
  <c r="AA260" i="2" l="1"/>
  <c r="AA259" i="2"/>
  <c r="AA258" i="2"/>
  <c r="AA257" i="2"/>
  <c r="AA256" i="2"/>
  <c r="AA255" i="2"/>
  <c r="AA254" i="2"/>
  <c r="AA253" i="2"/>
  <c r="AA252" i="2"/>
  <c r="AA251" i="2"/>
  <c r="AA249" i="2" l="1"/>
  <c r="AA248" i="2"/>
  <c r="AA247" i="2"/>
  <c r="AA246" i="2"/>
  <c r="AA245" i="2"/>
  <c r="AA244" i="2"/>
  <c r="AA243" i="2"/>
  <c r="AA242" i="2"/>
  <c r="AA241" i="2"/>
  <c r="AA240" i="2"/>
  <c r="AA238" i="2" l="1"/>
  <c r="AA237" i="2"/>
  <c r="AA235" i="2" l="1"/>
  <c r="AA234" i="2"/>
  <c r="AA232" i="2" l="1"/>
  <c r="AA231" i="2"/>
  <c r="AA229" i="2" l="1"/>
  <c r="AA228" i="2"/>
  <c r="AA227" i="2"/>
  <c r="AA226" i="2" l="1"/>
  <c r="AA225" i="2"/>
  <c r="AA224" i="2"/>
  <c r="AA223" i="2"/>
  <c r="AA222" i="2"/>
  <c r="AA221" i="2"/>
  <c r="AA220" i="2"/>
  <c r="AA219" i="2"/>
  <c r="AA218" i="2"/>
  <c r="AA217" i="2"/>
  <c r="AA216" i="2"/>
  <c r="AA215" i="2"/>
  <c r="AA214" i="2"/>
  <c r="AA213" i="2"/>
  <c r="AA212" i="2"/>
  <c r="AA211" i="2"/>
  <c r="AA209" i="2" l="1"/>
  <c r="AA208" i="2"/>
  <c r="AA207" i="2"/>
  <c r="AA206" i="2"/>
  <c r="AA205" i="2"/>
  <c r="AA204" i="2"/>
  <c r="AA203" i="2"/>
  <c r="AA202" i="2"/>
  <c r="AA201" i="2"/>
  <c r="AA200" i="2"/>
  <c r="AA199" i="2"/>
  <c r="AA198" i="2"/>
  <c r="AA197" i="2"/>
  <c r="AA196" i="2"/>
  <c r="AA195" i="2"/>
  <c r="AA194" i="2"/>
  <c r="AA193" i="2"/>
  <c r="AA192" i="2"/>
  <c r="AA190" i="2" l="1"/>
  <c r="AA189" i="2"/>
  <c r="AA188" i="2"/>
  <c r="AA187" i="2"/>
  <c r="AA186" i="2"/>
  <c r="AA185" i="2"/>
  <c r="AA184" i="2"/>
  <c r="AA183" i="2"/>
  <c r="AA182" i="2"/>
  <c r="AA181" i="2"/>
  <c r="AA180" i="2"/>
  <c r="AA178" i="2" l="1"/>
  <c r="AA177" i="2"/>
  <c r="AA176" i="2"/>
  <c r="AA175" i="2"/>
  <c r="AA174" i="2"/>
  <c r="AA172" i="2" l="1"/>
  <c r="AA171" i="2"/>
  <c r="AA170" i="2"/>
  <c r="AA169" i="2"/>
  <c r="AA168" i="2"/>
  <c r="AA167" i="2"/>
  <c r="AA166" i="2"/>
  <c r="AA165" i="2"/>
  <c r="AA164" i="2"/>
  <c r="AA163" i="2"/>
  <c r="AA161" i="2" l="1"/>
  <c r="AA160" i="2"/>
  <c r="AA159" i="2"/>
  <c r="AA158" i="2"/>
  <c r="AA157" i="2"/>
  <c r="AA156" i="2"/>
  <c r="AA154" i="2" l="1"/>
  <c r="AA153" i="2"/>
  <c r="AA152" i="2"/>
  <c r="AA151" i="2"/>
  <c r="AA150" i="2"/>
  <c r="AA149" i="2"/>
  <c r="AA148" i="2"/>
  <c r="AA147" i="2"/>
  <c r="AA146" i="2"/>
  <c r="AA145" i="2"/>
  <c r="AA143" i="2" l="1"/>
  <c r="AA142" i="2"/>
  <c r="AA141" i="2"/>
  <c r="AA140" i="2"/>
  <c r="AA139" i="2"/>
  <c r="AA138" i="2"/>
  <c r="AA137" i="2"/>
  <c r="AA136" i="2"/>
  <c r="AA135" i="2"/>
  <c r="AA134" i="2" l="1"/>
  <c r="AA133" i="2"/>
  <c r="AA132" i="2"/>
  <c r="AA131" i="2"/>
  <c r="AA130" i="2"/>
  <c r="AA129" i="2"/>
  <c r="AA128" i="2"/>
  <c r="AA127" i="2"/>
  <c r="AA126" i="2"/>
  <c r="AA125" i="2"/>
  <c r="AA123" i="2" l="1"/>
  <c r="AA122" i="2"/>
  <c r="AA121" i="2"/>
  <c r="AA120" i="2" l="1"/>
  <c r="AA119" i="2"/>
  <c r="AA118" i="2"/>
  <c r="AA117" i="2"/>
  <c r="AA116" i="2"/>
  <c r="AA115" i="2"/>
  <c r="AA114" i="2"/>
  <c r="AA113" i="2"/>
  <c r="AA112" i="2"/>
  <c r="AA111" i="2"/>
  <c r="AA110" i="2"/>
  <c r="AA109" i="2"/>
  <c r="AA108" i="2"/>
  <c r="AA107" i="2"/>
  <c r="AA106" i="2" l="1"/>
  <c r="AA105" i="2"/>
  <c r="AA104" i="2"/>
  <c r="AA103" i="2"/>
  <c r="AA102" i="2"/>
  <c r="AA101" i="2"/>
  <c r="AA100" i="2"/>
  <c r="AA99" i="2"/>
  <c r="AA98" i="2"/>
  <c r="AA97" i="2"/>
  <c r="AA96" i="2"/>
  <c r="AA95" i="2"/>
  <c r="AA94" i="2"/>
  <c r="AA93" i="2"/>
  <c r="AA92" i="2"/>
  <c r="AA91" i="2"/>
  <c r="AA90" i="2"/>
  <c r="AA89" i="2"/>
  <c r="AA88" i="2"/>
  <c r="AA87" i="2"/>
  <c r="AA86" i="2" l="1"/>
  <c r="AA85" i="2"/>
  <c r="AA84" i="2"/>
  <c r="AA83" i="2"/>
  <c r="AA82" i="2"/>
  <c r="AA81" i="2"/>
  <c r="AA80" i="2"/>
  <c r="AA79" i="2"/>
  <c r="AA78" i="2"/>
  <c r="AA77" i="2"/>
  <c r="AA76" i="2"/>
  <c r="AA75" i="2"/>
  <c r="AA74" i="2" l="1"/>
  <c r="AA73" i="2"/>
  <c r="AA72" i="2"/>
  <c r="AA71" i="2"/>
  <c r="AA70" i="2"/>
  <c r="AA69" i="2"/>
  <c r="AA68" i="2"/>
  <c r="AA67" i="2"/>
  <c r="AA66" i="2"/>
  <c r="AA65" i="2"/>
  <c r="AA64" i="2"/>
  <c r="AA63" i="2"/>
  <c r="AA62" i="2"/>
  <c r="AA61" i="2"/>
  <c r="AA60" i="2"/>
  <c r="AA59" i="2"/>
  <c r="AA58" i="2"/>
  <c r="AA57" i="2"/>
  <c r="AA56" i="2" l="1"/>
  <c r="AA55" i="2"/>
  <c r="AA54" i="2"/>
  <c r="AA53" i="2"/>
  <c r="AA52" i="2"/>
  <c r="AA51" i="2"/>
  <c r="AA50" i="2"/>
  <c r="AA49" i="2"/>
  <c r="AA48" i="2"/>
  <c r="AA47" i="2"/>
  <c r="AA46" i="2"/>
  <c r="AA45" i="2" l="1"/>
  <c r="AA44" i="2"/>
  <c r="AA43" i="2"/>
  <c r="AA42" i="2"/>
  <c r="AA41" i="2"/>
  <c r="AA40" i="2"/>
  <c r="AA39" i="2"/>
  <c r="AA38" i="2"/>
  <c r="AA37" i="2" l="1"/>
  <c r="AA36" i="2"/>
  <c r="AA35" i="2"/>
  <c r="AA34" i="2"/>
  <c r="AA33" i="2"/>
  <c r="AA32" i="2" l="1"/>
  <c r="AA31" i="2"/>
  <c r="AA30" i="2"/>
  <c r="AA29" i="2"/>
  <c r="AA28" i="2"/>
  <c r="AA27" i="2"/>
  <c r="AA26" i="2"/>
  <c r="AA25" i="2"/>
  <c r="AA24" i="2"/>
  <c r="AA23" i="2"/>
  <c r="AA22" i="2"/>
  <c r="AA21" i="2"/>
  <c r="AA20" i="2" l="1"/>
  <c r="AA19" i="2"/>
  <c r="AA18" i="2"/>
  <c r="AA84" i="1" l="1"/>
  <c r="AA83" i="1"/>
  <c r="AA82" i="1"/>
  <c r="AA81" i="1"/>
  <c r="AA80" i="1"/>
  <c r="AA79" i="1"/>
  <c r="AA78" i="1"/>
  <c r="AA77" i="1"/>
  <c r="AA76" i="1"/>
  <c r="AA75" i="1" l="1"/>
  <c r="AA74" i="1"/>
  <c r="AA73" i="1"/>
  <c r="AA72" i="1"/>
  <c r="AA71" i="1"/>
  <c r="AA70" i="1"/>
  <c r="AA69" i="1" l="1"/>
  <c r="AA68" i="1"/>
  <c r="AA67" i="1"/>
  <c r="AA66" i="1" l="1"/>
  <c r="AA65" i="1"/>
  <c r="AA64" i="1"/>
  <c r="AA63" i="1"/>
  <c r="AA62" i="1" l="1"/>
  <c r="AA61" i="1"/>
  <c r="AA60" i="1"/>
  <c r="AA59" i="1"/>
  <c r="AA58" i="1"/>
  <c r="AA57" i="1"/>
  <c r="AA56" i="1"/>
  <c r="AA55" i="1"/>
  <c r="AA54" i="1"/>
  <c r="AA53" i="1"/>
  <c r="AA52" i="1" l="1"/>
  <c r="AA51" i="1"/>
  <c r="AA50" i="1"/>
  <c r="AA49" i="1"/>
  <c r="AA48" i="1"/>
  <c r="AA47" i="1"/>
  <c r="AA46" i="1"/>
  <c r="AA45" i="1"/>
  <c r="AA37" i="1" l="1"/>
  <c r="AA36" i="1" l="1"/>
  <c r="AA35" i="1"/>
  <c r="AA34" i="1"/>
  <c r="AA33" i="1" l="1"/>
  <c r="AA32" i="1"/>
  <c r="AA44" i="1" l="1"/>
  <c r="AA43" i="1"/>
  <c r="AA42" i="1"/>
  <c r="AA41" i="1"/>
  <c r="AA40" i="1"/>
  <c r="AA39" i="1" l="1"/>
  <c r="AA38" i="1"/>
  <c r="AA31" i="1"/>
  <c r="AA30" i="1" l="1"/>
  <c r="AA29" i="1"/>
  <c r="AA28" i="1"/>
  <c r="AA27" i="1"/>
  <c r="AA26" i="1"/>
  <c r="H118" i="1" l="1"/>
  <c r="H119" i="1" s="1"/>
  <c r="I118" i="1"/>
  <c r="I119" i="1" s="1"/>
  <c r="J118" i="1"/>
  <c r="J119" i="1" s="1"/>
  <c r="K118" i="1"/>
  <c r="K119" i="1" s="1"/>
  <c r="L118" i="1"/>
  <c r="L119" i="1" s="1"/>
  <c r="M118" i="1"/>
  <c r="M119" i="1" s="1"/>
  <c r="N118" i="1"/>
  <c r="N119" i="1" s="1"/>
  <c r="O118" i="1"/>
  <c r="O119" i="1" s="1"/>
  <c r="P118" i="1"/>
  <c r="P119" i="1" s="1"/>
  <c r="Q118" i="1"/>
  <c r="Q119" i="1" s="1"/>
  <c r="R118" i="1"/>
  <c r="R119" i="1" s="1"/>
  <c r="S118" i="1"/>
  <c r="S119" i="1" s="1"/>
  <c r="T118" i="1"/>
  <c r="T119" i="1" s="1"/>
  <c r="U118" i="1"/>
  <c r="U119" i="1" s="1"/>
  <c r="V118" i="1"/>
  <c r="V119" i="1" s="1"/>
  <c r="W118" i="1"/>
  <c r="W119" i="1" s="1"/>
  <c r="X118" i="1"/>
  <c r="X119" i="1" s="1"/>
  <c r="Y118" i="1"/>
  <c r="Y119" i="1" s="1"/>
  <c r="Z118" i="1"/>
  <c r="Z119" i="1" s="1"/>
  <c r="G118" i="1"/>
  <c r="G119" i="1" s="1"/>
  <c r="AA119" i="1" l="1"/>
  <c r="AA25" i="1"/>
  <c r="AA24" i="1"/>
  <c r="AA23" i="1"/>
  <c r="AA22" i="1"/>
  <c r="AA21" i="1"/>
  <c r="AA20" i="1"/>
  <c r="AA19" i="1"/>
  <c r="AA18" i="1"/>
  <c r="AA17" i="1"/>
</calcChain>
</file>

<file path=xl/sharedStrings.xml><?xml version="1.0" encoding="utf-8"?>
<sst xmlns="http://schemas.openxmlformats.org/spreadsheetml/2006/main" count="1202" uniqueCount="326">
  <si>
    <t>Changer velcro devant</t>
  </si>
  <si>
    <t>Pièce 3x3 sur humidifuge</t>
  </si>
  <si>
    <t>Décontamination main</t>
  </si>
  <si>
    <t>Décontamination biologique</t>
  </si>
  <si>
    <t>Remplacer une guêtre</t>
  </si>
  <si>
    <t>Imperméabilisation un habit</t>
  </si>
  <si>
    <t>Remplacer un coude</t>
  </si>
  <si>
    <t xml:space="preserve">Inspection avancé </t>
  </si>
  <si>
    <t>Remplacer un genou</t>
  </si>
  <si>
    <t>Lavage manteau</t>
  </si>
  <si>
    <t>Remplacer une section bandes 12"</t>
  </si>
  <si>
    <t>Lavage Pantalon</t>
  </si>
  <si>
    <t>Remplacer un poignet</t>
  </si>
  <si>
    <t>Couture - 6"</t>
  </si>
  <si>
    <t>Remplacer un ourlet Pantalon</t>
  </si>
  <si>
    <t xml:space="preserve"> Piece 3x3 coquille</t>
  </si>
  <si>
    <t>Remplacer un ourlet Manteau</t>
  </si>
  <si>
    <t>Piece 3x3 Thermal</t>
  </si>
  <si>
    <t>Réparation la minute</t>
  </si>
  <si>
    <t xml:space="preserve"># série                                       </t>
  </si>
  <si>
    <t>Total</t>
  </si>
  <si>
    <t>Réparation</t>
  </si>
  <si>
    <t>C1601502010</t>
  </si>
  <si>
    <t>Gravel</t>
  </si>
  <si>
    <t>P1601502010</t>
  </si>
  <si>
    <t>Reserve</t>
  </si>
  <si>
    <t>Date Habit</t>
  </si>
  <si>
    <t>Tremblay</t>
  </si>
  <si>
    <t>Nom</t>
  </si>
  <si>
    <t>Brassard</t>
  </si>
  <si>
    <t>Girard</t>
  </si>
  <si>
    <t>Tape -6" sur couture  humidifuge</t>
  </si>
  <si>
    <t># 50001749</t>
  </si>
  <si>
    <t>m</t>
  </si>
  <si>
    <t>p</t>
  </si>
  <si>
    <t>Dechamplain</t>
  </si>
  <si>
    <t xml:space="preserve"> </t>
  </si>
  <si>
    <t>164007p91041</t>
  </si>
  <si>
    <t>Houde</t>
  </si>
  <si>
    <t>Bernier</t>
  </si>
  <si>
    <t>164009p91046</t>
  </si>
  <si>
    <t>Perron</t>
  </si>
  <si>
    <t>165189c96807</t>
  </si>
  <si>
    <t>Riverin</t>
  </si>
  <si>
    <t>168712p118326</t>
  </si>
  <si>
    <t>Simard M</t>
  </si>
  <si>
    <t>165189p96810</t>
  </si>
  <si>
    <t>Desgagné G</t>
  </si>
  <si>
    <t>165189c96801</t>
  </si>
  <si>
    <t>Larouche-B</t>
  </si>
  <si>
    <t>Gosselin</t>
  </si>
  <si>
    <t># facture</t>
  </si>
  <si>
    <t>Dufour</t>
  </si>
  <si>
    <t>DATE ÉCHUE</t>
  </si>
  <si>
    <t>Villeneuve</t>
  </si>
  <si>
    <t>refaire vapeur</t>
  </si>
  <si>
    <t>165189-p86804</t>
  </si>
  <si>
    <t>St-Gelais</t>
  </si>
  <si>
    <t>165189C96805</t>
  </si>
  <si>
    <t>Lefebvre</t>
  </si>
  <si>
    <t>165189P96805</t>
  </si>
  <si>
    <t>DATE  ÉCHUE</t>
  </si>
  <si>
    <t>Lavoie</t>
  </si>
  <si>
    <t>Réserve</t>
  </si>
  <si>
    <t>Gagnon</t>
  </si>
  <si>
    <t>Simard</t>
  </si>
  <si>
    <t>J.P Harvey</t>
  </si>
  <si>
    <t>Date échue</t>
  </si>
  <si>
    <t>J-M Lavoie</t>
  </si>
  <si>
    <t>S. Lavoie</t>
  </si>
  <si>
    <t>J-D Dallaire</t>
  </si>
  <si>
    <t>thermal + vapeur</t>
  </si>
  <si>
    <t>G. Leclerc</t>
  </si>
  <si>
    <t>Bolduc</t>
  </si>
  <si>
    <t>F.Veilleux</t>
  </si>
  <si>
    <t>Duchaine</t>
  </si>
  <si>
    <t>rempl vapeur &amp; thermal</t>
  </si>
  <si>
    <t>Boucher</t>
  </si>
  <si>
    <t>rempl vapeur</t>
  </si>
  <si>
    <t>165189c96804</t>
  </si>
  <si>
    <t>165189p96804</t>
  </si>
  <si>
    <t>164009C91045</t>
  </si>
  <si>
    <t>164009P91045</t>
  </si>
  <si>
    <t>Lanoie</t>
  </si>
  <si>
    <t>remplacer Vapeur &amp; thermal</t>
  </si>
  <si>
    <t>Boudreault</t>
  </si>
  <si>
    <t>C1601502005</t>
  </si>
  <si>
    <t>Gilbert</t>
  </si>
  <si>
    <t>P1601502005</t>
  </si>
  <si>
    <t>Gagné</t>
  </si>
  <si>
    <t>2014-12</t>
  </si>
  <si>
    <t>165189C96807</t>
  </si>
  <si>
    <t>165189P96807</t>
  </si>
  <si>
    <t>165189C96802</t>
  </si>
  <si>
    <t>165189P6802</t>
  </si>
  <si>
    <t>2009-07</t>
  </si>
  <si>
    <t>Paquet</t>
  </si>
  <si>
    <t>2016-06</t>
  </si>
  <si>
    <t>C1601502015</t>
  </si>
  <si>
    <t>Bergeron</t>
  </si>
  <si>
    <t>P1601502015</t>
  </si>
  <si>
    <t>2012-11</t>
  </si>
  <si>
    <t>Côté</t>
  </si>
  <si>
    <t>Année:  2018</t>
  </si>
  <si>
    <t>2011-13</t>
  </si>
  <si>
    <t>164009c91046</t>
  </si>
  <si>
    <t>Perron Luc</t>
  </si>
  <si>
    <t>2005-10</t>
  </si>
  <si>
    <t>Morin</t>
  </si>
  <si>
    <t>2018-04</t>
  </si>
  <si>
    <t>169701C123053</t>
  </si>
  <si>
    <t>Langevin</t>
  </si>
  <si>
    <t>169701P123053</t>
  </si>
  <si>
    <t>C1601502007</t>
  </si>
  <si>
    <t>Bouchard</t>
  </si>
  <si>
    <t>P1601502007</t>
  </si>
  <si>
    <t>169701C123054</t>
  </si>
  <si>
    <t>Barriault</t>
  </si>
  <si>
    <t>169701P123054</t>
  </si>
  <si>
    <t>2017-08</t>
  </si>
  <si>
    <t>168712C118240</t>
  </si>
  <si>
    <t>Sasseville</t>
  </si>
  <si>
    <t>168712P118240</t>
  </si>
  <si>
    <t>168711C118227</t>
  </si>
  <si>
    <t>168711P118227</t>
  </si>
  <si>
    <t>2006-06</t>
  </si>
  <si>
    <t>2013-11</t>
  </si>
  <si>
    <t>164009C91044</t>
  </si>
  <si>
    <t>Queue de Pie</t>
  </si>
  <si>
    <t xml:space="preserve"> Enlever Riverain   Incrire LIEUTENANT  </t>
  </si>
  <si>
    <t>169701C123051</t>
  </si>
  <si>
    <t>169701P123051</t>
  </si>
  <si>
    <t>2012-06</t>
  </si>
  <si>
    <t>vigneault</t>
  </si>
  <si>
    <t>P</t>
  </si>
  <si>
    <t>rempl Vapeur</t>
  </si>
  <si>
    <t>169701C123050</t>
  </si>
  <si>
    <t>M</t>
  </si>
  <si>
    <t>Harvey</t>
  </si>
  <si>
    <t>169701P123050</t>
  </si>
  <si>
    <t>Queue de pie</t>
  </si>
  <si>
    <t>2010-10</t>
  </si>
  <si>
    <t>Lapointe</t>
  </si>
  <si>
    <t>C1601502002</t>
  </si>
  <si>
    <t>P1601502002</t>
  </si>
  <si>
    <t>169701C723037</t>
  </si>
  <si>
    <t>169701P123037</t>
  </si>
  <si>
    <t>165189C96803</t>
  </si>
  <si>
    <t>Houle</t>
  </si>
  <si>
    <t>165189P96803</t>
  </si>
  <si>
    <t>168712C118230</t>
  </si>
  <si>
    <t>Potvin</t>
  </si>
  <si>
    <t>168712P118230</t>
  </si>
  <si>
    <t>168709C118224</t>
  </si>
  <si>
    <t>168709P118224</t>
  </si>
  <si>
    <t>2016-11</t>
  </si>
  <si>
    <t>C1603057002</t>
  </si>
  <si>
    <t>Gaucher</t>
  </si>
  <si>
    <t>P1603057002</t>
  </si>
  <si>
    <t>C1601502001</t>
  </si>
  <si>
    <t>Roberge</t>
  </si>
  <si>
    <t>P1601502001</t>
  </si>
  <si>
    <t>2013-04</t>
  </si>
  <si>
    <t>Dallaire</t>
  </si>
  <si>
    <t>168712C118241</t>
  </si>
  <si>
    <t>168712P118241</t>
  </si>
  <si>
    <t>164007C91040</t>
  </si>
  <si>
    <t>Raymond</t>
  </si>
  <si>
    <t>164007P91040</t>
  </si>
  <si>
    <t>169701C123026</t>
  </si>
  <si>
    <t>169701P123026</t>
  </si>
  <si>
    <t>C1603057004</t>
  </si>
  <si>
    <t>P1603057004</t>
  </si>
  <si>
    <t>Ganon</t>
  </si>
  <si>
    <t>C1603055001</t>
  </si>
  <si>
    <t>Grenier</t>
  </si>
  <si>
    <t>P1603055001</t>
  </si>
  <si>
    <t>164007C91041</t>
  </si>
  <si>
    <t>164007P91041</t>
  </si>
  <si>
    <t>168712C118242</t>
  </si>
  <si>
    <t>168712P118242</t>
  </si>
  <si>
    <t>Pageau</t>
  </si>
  <si>
    <t>C1601502024</t>
  </si>
  <si>
    <t>Frenette</t>
  </si>
  <si>
    <t>P1601502024</t>
  </si>
  <si>
    <t>168712C118229</t>
  </si>
  <si>
    <t>Jacques</t>
  </si>
  <si>
    <t>168712P118229</t>
  </si>
  <si>
    <t>169701C123040</t>
  </si>
  <si>
    <t>169701P123040</t>
  </si>
  <si>
    <t>C1601502008</t>
  </si>
  <si>
    <t>Painchaud</t>
  </si>
  <si>
    <t>P1601502008</t>
  </si>
  <si>
    <t>C1601502018</t>
  </si>
  <si>
    <t>Munger</t>
  </si>
  <si>
    <t>P1601502018</t>
  </si>
  <si>
    <t>169701C123046</t>
  </si>
  <si>
    <t>169701P123046</t>
  </si>
  <si>
    <t>2007-01</t>
  </si>
  <si>
    <t>169701C123043</t>
  </si>
  <si>
    <t>169701P123043</t>
  </si>
  <si>
    <t>1205006022</t>
  </si>
  <si>
    <t>Jobin</t>
  </si>
  <si>
    <t>VAPEUR</t>
  </si>
  <si>
    <t>1205006042</t>
  </si>
  <si>
    <t>169701C123033</t>
  </si>
  <si>
    <t>169701P123033</t>
  </si>
  <si>
    <t>165189C96804</t>
  </si>
  <si>
    <t>165189P96804</t>
  </si>
  <si>
    <t>C1601502012</t>
  </si>
  <si>
    <t>Masson</t>
  </si>
  <si>
    <t>P1601502012</t>
  </si>
  <si>
    <t>2007-10</t>
  </si>
  <si>
    <t>29522001</t>
  </si>
  <si>
    <t>29535701</t>
  </si>
  <si>
    <t>168712C118234</t>
  </si>
  <si>
    <t>168712P118234</t>
  </si>
  <si>
    <t>169701C123032</t>
  </si>
  <si>
    <t>169701P123032</t>
  </si>
  <si>
    <t>C1601502006</t>
  </si>
  <si>
    <t>P1601502006</t>
  </si>
  <si>
    <t>169701C123052</t>
  </si>
  <si>
    <t>169701P123052</t>
  </si>
  <si>
    <t>169701C123045</t>
  </si>
  <si>
    <t>Lemay</t>
  </si>
  <si>
    <t>169701P123045</t>
  </si>
  <si>
    <t>164009C91043</t>
  </si>
  <si>
    <t>Tanguay</t>
  </si>
  <si>
    <t>164009P91043</t>
  </si>
  <si>
    <t>QUEUE DE PIE</t>
  </si>
  <si>
    <t>168712C118238</t>
  </si>
  <si>
    <t>Guibert</t>
  </si>
  <si>
    <t>164007C91038</t>
  </si>
  <si>
    <t>164007P91038</t>
  </si>
  <si>
    <t>164009C91047</t>
  </si>
  <si>
    <t>164009P91047</t>
  </si>
  <si>
    <t>Lespérance</t>
  </si>
  <si>
    <t>165189C96799</t>
  </si>
  <si>
    <t>Brochu</t>
  </si>
  <si>
    <t>165189P96799</t>
  </si>
  <si>
    <t>2011-07</t>
  </si>
  <si>
    <t>165189P6805</t>
  </si>
  <si>
    <t>Turcotte</t>
  </si>
  <si>
    <t>165189C96798</t>
  </si>
  <si>
    <t>Breton</t>
  </si>
  <si>
    <t>165189P96798</t>
  </si>
  <si>
    <t>164009C91046</t>
  </si>
  <si>
    <t>164009P91046</t>
  </si>
  <si>
    <t>169702c123055</t>
  </si>
  <si>
    <t>169702p123055</t>
  </si>
  <si>
    <t>168712c118236</t>
  </si>
  <si>
    <t>168712p118236</t>
  </si>
  <si>
    <t>169701c123028</t>
  </si>
  <si>
    <t>169701p123028</t>
  </si>
  <si>
    <t>c1601502016</t>
  </si>
  <si>
    <t>p1601502016</t>
  </si>
  <si>
    <t>165189c96809</t>
  </si>
  <si>
    <t>Kelly</t>
  </si>
  <si>
    <t>165189p96809</t>
  </si>
  <si>
    <t>165189C96801</t>
  </si>
  <si>
    <t>165189P96801</t>
  </si>
  <si>
    <t>C1603057001</t>
  </si>
  <si>
    <t>P1603057001</t>
  </si>
  <si>
    <t>2011-06</t>
  </si>
  <si>
    <t>165189C96800</t>
  </si>
  <si>
    <t>165189P96800</t>
  </si>
  <si>
    <t>165189P96802</t>
  </si>
  <si>
    <t>165189C96806</t>
  </si>
  <si>
    <t>165189P96806</t>
  </si>
  <si>
    <t>Lucarelli</t>
  </si>
  <si>
    <t>Veilleux</t>
  </si>
  <si>
    <t>Sevigny</t>
  </si>
  <si>
    <t>Vapeur</t>
  </si>
  <si>
    <t>webbing</t>
  </si>
  <si>
    <t>CHEF OPER. Changer bandes</t>
  </si>
  <si>
    <t>Changer bandes</t>
  </si>
  <si>
    <t>2008-11</t>
  </si>
  <si>
    <t>Date Échue</t>
  </si>
  <si>
    <t>C1601502019</t>
  </si>
  <si>
    <t>Desbiens</t>
  </si>
  <si>
    <t>radio</t>
  </si>
  <si>
    <t>P1601502019</t>
  </si>
  <si>
    <t>L'heureux</t>
  </si>
  <si>
    <t>Vigneault</t>
  </si>
  <si>
    <t>Boivin</t>
  </si>
  <si>
    <t>2004-06</t>
  </si>
  <si>
    <t>-</t>
  </si>
  <si>
    <t>Irréparable</t>
  </si>
  <si>
    <t>Labeaume</t>
  </si>
  <si>
    <t>Vapeur &amp; Thermal</t>
  </si>
  <si>
    <t>38104901</t>
  </si>
  <si>
    <t>2009-11</t>
  </si>
  <si>
    <t>Hugo</t>
  </si>
  <si>
    <t>Rannou</t>
  </si>
  <si>
    <t>Sans Doublure</t>
  </si>
  <si>
    <t>2004-12</t>
  </si>
  <si>
    <t>Spare</t>
  </si>
  <si>
    <t>C1601502026</t>
  </si>
  <si>
    <t>Leduc</t>
  </si>
  <si>
    <t>P1601502026</t>
  </si>
  <si>
    <t>168712p118230</t>
  </si>
  <si>
    <t>Santeusaino</t>
  </si>
  <si>
    <t>Lessard</t>
  </si>
  <si>
    <t>164009C91048</t>
  </si>
  <si>
    <t>164009P91048</t>
  </si>
  <si>
    <t>2007-09</t>
  </si>
  <si>
    <t>Poulin</t>
  </si>
  <si>
    <t>Belley</t>
  </si>
  <si>
    <t>2005-12</t>
  </si>
  <si>
    <t>Illisible</t>
  </si>
  <si>
    <t>169701C123039</t>
  </si>
  <si>
    <t>169701P123039</t>
  </si>
  <si>
    <t>Desjardins</t>
  </si>
  <si>
    <t>2013-01</t>
  </si>
  <si>
    <t>Roy</t>
  </si>
  <si>
    <t>Mercier</t>
  </si>
  <si>
    <t>Gaudreault</t>
  </si>
  <si>
    <t>30 sept</t>
  </si>
  <si>
    <t>11 Octobre</t>
  </si>
  <si>
    <t>165189C96811</t>
  </si>
  <si>
    <t>Thibault</t>
  </si>
  <si>
    <t>165189P96811</t>
  </si>
  <si>
    <t>C1601502013</t>
  </si>
  <si>
    <t>Fortin</t>
  </si>
  <si>
    <t>P1601502013</t>
  </si>
  <si>
    <t>Larouche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</si>
</sst>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* #,##0.00_)\ &quot;$&quot;_ ;_ * \(#,##0.00\)\ &quot;$&quot;_ ;_ * &quot;-&quot;??_)\ &quot;$&quot;_ ;_ @_ "/>
    <numFmt numFmtId="164" formatCode="0.0"/>
    <numFmt numFmtId="165" formatCode="_ * #,##0_)\ &quot;$&quot;_ ;_ * \(#,##0\)\ &quot;$&quot;_ ;_ * &quot;-&quot;??_)\ &quot;$&quot;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4" xfId="0" applyBorder="1"/>
    <xf numFmtId="0" fontId="0" fillId="0" borderId="11" xfId="0" applyBorder="1"/>
    <xf numFmtId="0" fontId="0" fillId="0" borderId="12" xfId="0" applyBorder="1"/>
    <xf numFmtId="0" fontId="0" fillId="2" borderId="10" xfId="0" applyFill="1" applyBorder="1"/>
    <xf numFmtId="0" fontId="0" fillId="3" borderId="4" xfId="0" applyFill="1" applyBorder="1" applyAlignment="1">
      <alignment horizontal="center" vertical="center"/>
    </xf>
    <xf numFmtId="164" fontId="0" fillId="4" borderId="4" xfId="1" applyNumberFormat="1" applyFont="1" applyFill="1" applyBorder="1" applyAlignment="1">
      <alignment horizontal="center"/>
    </xf>
    <xf numFmtId="2" fontId="0" fillId="4" borderId="4" xfId="1" applyNumberFormat="1" applyFont="1" applyFill="1" applyBorder="1" applyAlignment="1">
      <alignment horizontal="center"/>
    </xf>
    <xf numFmtId="0" fontId="2" fillId="0" borderId="0" xfId="0" applyFont="1"/>
    <xf numFmtId="0" fontId="0" fillId="3" borderId="6" xfId="0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4" xfId="1" applyNumberFormat="1" applyFont="1" applyBorder="1" applyAlignment="1">
      <alignment horizontal="center"/>
    </xf>
    <xf numFmtId="44" fontId="0" fillId="5" borderId="0" xfId="1" applyFont="1" applyFill="1"/>
    <xf numFmtId="165" fontId="0" fillId="2" borderId="0" xfId="0" applyNumberFormat="1" applyFill="1"/>
    <xf numFmtId="165" fontId="0" fillId="0" borderId="4" xfId="1" applyNumberFormat="1" applyFont="1" applyBorder="1" applyAlignment="1">
      <alignment horizontal="center"/>
    </xf>
    <xf numFmtId="44" fontId="0" fillId="0" borderId="4" xfId="1" applyFont="1" applyBorder="1"/>
    <xf numFmtId="0" fontId="2" fillId="3" borderId="5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0" fillId="0" borderId="3" xfId="0" applyNumberFormat="1" applyBorder="1" applyAlignment="1">
      <alignment horizontal="left"/>
    </xf>
    <xf numFmtId="44" fontId="0" fillId="0" borderId="0" xfId="1" applyFont="1" applyBorder="1"/>
    <xf numFmtId="0" fontId="0" fillId="0" borderId="3" xfId="0" applyNumberFormat="1" applyBorder="1" applyAlignment="1">
      <alignment horizontal="left"/>
    </xf>
    <xf numFmtId="0" fontId="0" fillId="6" borderId="0" xfId="0" applyFill="1"/>
    <xf numFmtId="0" fontId="3" fillId="2" borderId="0" xfId="0" applyFont="1" applyFill="1"/>
    <xf numFmtId="0" fontId="0" fillId="6" borderId="0" xfId="0" applyFont="1" applyFill="1"/>
    <xf numFmtId="0" fontId="0" fillId="2" borderId="0" xfId="0" applyFill="1"/>
    <xf numFmtId="0" fontId="0" fillId="6" borderId="5" xfId="0" applyFill="1" applyBorder="1" applyAlignment="1">
      <alignment horizontal="center"/>
    </xf>
    <xf numFmtId="0" fontId="0" fillId="6" borderId="4" xfId="0" applyFill="1" applyBorder="1" applyAlignment="1">
      <alignment horizontal="center" vertical="center"/>
    </xf>
    <xf numFmtId="44" fontId="0" fillId="6" borderId="4" xfId="1" applyFont="1" applyFill="1" applyBorder="1"/>
    <xf numFmtId="0" fontId="2" fillId="6" borderId="4" xfId="0" applyFont="1" applyFill="1" applyBorder="1"/>
    <xf numFmtId="0" fontId="0" fillId="7" borderId="4" xfId="0" applyFill="1" applyBorder="1" applyAlignment="1">
      <alignment horizontal="center"/>
    </xf>
    <xf numFmtId="14" fontId="0" fillId="0" borderId="0" xfId="0" applyNumberFormat="1" applyAlignment="1">
      <alignment horizontal="right"/>
    </xf>
    <xf numFmtId="14" fontId="0" fillId="3" borderId="11" xfId="0" applyNumberFormat="1" applyFill="1" applyBorder="1" applyAlignment="1">
      <alignment horizontal="right"/>
    </xf>
    <xf numFmtId="14" fontId="0" fillId="0" borderId="4" xfId="0" applyNumberFormat="1" applyBorder="1" applyAlignment="1">
      <alignment horizontal="right"/>
    </xf>
    <xf numFmtId="0" fontId="0" fillId="6" borderId="4" xfId="0" applyNumberFormat="1" applyFill="1" applyBorder="1" applyAlignment="1">
      <alignment horizontal="right"/>
    </xf>
    <xf numFmtId="0" fontId="0" fillId="0" borderId="4" xfId="0" applyNumberFormat="1" applyBorder="1" applyAlignment="1">
      <alignment horizontal="right"/>
    </xf>
    <xf numFmtId="14" fontId="0" fillId="6" borderId="4" xfId="0" applyNumberFormat="1" applyFill="1" applyBorder="1" applyAlignment="1">
      <alignment horizontal="right"/>
    </xf>
    <xf numFmtId="0" fontId="0" fillId="0" borderId="3" xfId="0" applyNumberFormat="1" applyBorder="1" applyAlignment="1">
      <alignment horizontal="left"/>
    </xf>
    <xf numFmtId="0" fontId="0" fillId="7" borderId="0" xfId="0" applyFill="1" applyBorder="1" applyAlignment="1">
      <alignment horizontal="center"/>
    </xf>
    <xf numFmtId="0" fontId="0" fillId="0" borderId="4" xfId="0" applyNumberFormat="1" applyBorder="1"/>
    <xf numFmtId="49" fontId="4" fillId="5" borderId="4" xfId="0" applyNumberFormat="1" applyFont="1" applyFill="1" applyBorder="1"/>
    <xf numFmtId="49" fontId="0" fillId="0" borderId="4" xfId="0" applyNumberFormat="1" applyBorder="1"/>
    <xf numFmtId="49" fontId="0" fillId="6" borderId="4" xfId="0" applyNumberFormat="1" applyFill="1" applyBorder="1"/>
    <xf numFmtId="0" fontId="2" fillId="6" borderId="0" xfId="0" applyFont="1" applyFill="1"/>
    <xf numFmtId="0" fontId="0" fillId="8" borderId="3" xfId="0" applyNumberFormat="1" applyFill="1" applyBorder="1" applyAlignment="1">
      <alignment horizontal="left"/>
    </xf>
    <xf numFmtId="0" fontId="0" fillId="8" borderId="4" xfId="0" applyFill="1" applyBorder="1" applyAlignment="1">
      <alignment horizontal="center" vertical="center"/>
    </xf>
    <xf numFmtId="44" fontId="0" fillId="8" borderId="4" xfId="1" applyFont="1" applyFill="1" applyBorder="1"/>
    <xf numFmtId="0" fontId="0" fillId="5" borderId="4" xfId="0" applyFill="1" applyBorder="1"/>
    <xf numFmtId="0" fontId="0" fillId="5" borderId="3" xfId="0" applyNumberFormat="1" applyFill="1" applyBorder="1" applyAlignment="1">
      <alignment horizontal="left"/>
    </xf>
    <xf numFmtId="0" fontId="0" fillId="5" borderId="10" xfId="0" applyFill="1" applyBorder="1"/>
    <xf numFmtId="0" fontId="0" fillId="5" borderId="6" xfId="0" applyFill="1" applyBorder="1"/>
    <xf numFmtId="164" fontId="0" fillId="5" borderId="4" xfId="1" applyNumberFormat="1" applyFont="1" applyFill="1" applyBorder="1" applyAlignment="1">
      <alignment horizontal="center"/>
    </xf>
    <xf numFmtId="2" fontId="0" fillId="5" borderId="4" xfId="1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49" fontId="0" fillId="2" borderId="3" xfId="0" applyNumberFormat="1" applyFill="1" applyBorder="1" applyAlignment="1">
      <alignment horizontal="left"/>
    </xf>
    <xf numFmtId="49" fontId="0" fillId="0" borderId="3" xfId="0" applyNumberFormat="1" applyBorder="1" applyAlignment="1">
      <alignment horizontal="left"/>
    </xf>
    <xf numFmtId="0" fontId="0" fillId="0" borderId="4" xfId="0" applyNumberFormat="1" applyBorder="1" applyAlignment="1">
      <alignment horizontal="left"/>
    </xf>
    <xf numFmtId="0" fontId="0" fillId="0" borderId="3" xfId="0" applyNumberFormat="1" applyBorder="1" applyAlignment="1">
      <alignment horizontal="left"/>
    </xf>
    <xf numFmtId="0" fontId="0" fillId="0" borderId="3" xfId="0" applyNumberFormat="1" applyBorder="1" applyAlignment="1">
      <alignment horizontal="left"/>
    </xf>
    <xf numFmtId="0" fontId="0" fillId="0" borderId="3" xfId="0" applyNumberFormat="1" applyBorder="1" applyAlignment="1">
      <alignment horizontal="left"/>
    </xf>
    <xf numFmtId="49" fontId="0" fillId="0" borderId="0" xfId="0" applyNumberFormat="1"/>
    <xf numFmtId="0" fontId="4" fillId="0" borderId="0" xfId="0" applyFont="1"/>
    <xf numFmtId="0" fontId="0" fillId="0" borderId="3" xfId="0" applyNumberFormat="1" applyBorder="1" applyAlignment="1">
      <alignment horizontal="left"/>
    </xf>
    <xf numFmtId="0" fontId="0" fillId="0" borderId="3" xfId="0" applyNumberFormat="1" applyBorder="1" applyAlignment="1">
      <alignment horizontal="left"/>
    </xf>
    <xf numFmtId="0" fontId="0" fillId="0" borderId="6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6" borderId="3" xfId="0" applyNumberFormat="1" applyFill="1" applyBorder="1" applyAlignment="1">
      <alignment horizontal="left"/>
    </xf>
    <xf numFmtId="0" fontId="0" fillId="0" borderId="5" xfId="0" applyNumberFormat="1" applyBorder="1" applyAlignment="1">
      <alignment horizontal="left"/>
    </xf>
    <xf numFmtId="0" fontId="0" fillId="0" borderId="7" xfId="0" applyNumberFormat="1" applyBorder="1" applyAlignment="1">
      <alignment horizontal="left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49" fontId="0" fillId="0" borderId="5" xfId="0" applyNumberFormat="1" applyBorder="1" applyAlignment="1">
      <alignment horizontal="left"/>
    </xf>
    <xf numFmtId="49" fontId="0" fillId="0" borderId="7" xfId="0" applyNumberFormat="1" applyBorder="1" applyAlignment="1">
      <alignment horizontal="left"/>
    </xf>
    <xf numFmtId="0" fontId="0" fillId="2" borderId="3" xfId="0" applyNumberFormat="1" applyFill="1" applyBorder="1" applyAlignment="1">
      <alignment horizontal="left"/>
    </xf>
    <xf numFmtId="0" fontId="0" fillId="8" borderId="5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0" borderId="0" xfId="0" applyFont="1"/>
    <xf numFmtId="49" fontId="0" fillId="0" borderId="0" xfId="0" applyNumberForma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4</xdr:col>
      <xdr:colOff>133350</xdr:colOff>
      <xdr:row>2</xdr:row>
      <xdr:rowOff>143302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"/>
          <a:ext cx="2009775" cy="476677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115630</xdr:rowOff>
    </xdr:from>
    <xdr:to>
      <xdr:col>10</xdr:col>
      <xdr:colOff>295275</xdr:colOff>
      <xdr:row>2</xdr:row>
      <xdr:rowOff>144019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0" y="115630"/>
          <a:ext cx="2143125" cy="409389"/>
        </a:xfrm>
        <a:prstGeom prst="rect">
          <a:avLst/>
        </a:prstGeom>
      </xdr:spPr>
    </xdr:pic>
    <xdr:clientData/>
  </xdr:twoCellAnchor>
  <xdr:twoCellAnchor editAs="oneCell">
    <xdr:from>
      <xdr:col>21</xdr:col>
      <xdr:colOff>374499</xdr:colOff>
      <xdr:row>4</xdr:row>
      <xdr:rowOff>38102</xdr:rowOff>
    </xdr:from>
    <xdr:to>
      <xdr:col>26</xdr:col>
      <xdr:colOff>590550</xdr:colOff>
      <xdr:row>8</xdr:row>
      <xdr:rowOff>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1874" y="800102"/>
          <a:ext cx="2702076" cy="723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4</xdr:col>
      <xdr:colOff>133350</xdr:colOff>
      <xdr:row>2</xdr:row>
      <xdr:rowOff>143302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7625"/>
          <a:ext cx="2009775" cy="476677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115630</xdr:rowOff>
    </xdr:from>
    <xdr:to>
      <xdr:col>10</xdr:col>
      <xdr:colOff>190500</xdr:colOff>
      <xdr:row>2</xdr:row>
      <xdr:rowOff>144019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0" y="115630"/>
          <a:ext cx="2143125" cy="409389"/>
        </a:xfrm>
        <a:prstGeom prst="rect">
          <a:avLst/>
        </a:prstGeom>
      </xdr:spPr>
    </xdr:pic>
    <xdr:clientData/>
  </xdr:twoCellAnchor>
  <xdr:twoCellAnchor editAs="oneCell">
    <xdr:from>
      <xdr:col>21</xdr:col>
      <xdr:colOff>374499</xdr:colOff>
      <xdr:row>4</xdr:row>
      <xdr:rowOff>38102</xdr:rowOff>
    </xdr:from>
    <xdr:to>
      <xdr:col>26</xdr:col>
      <xdr:colOff>590550</xdr:colOff>
      <xdr:row>8</xdr:row>
      <xdr:rowOff>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2499" y="800102"/>
          <a:ext cx="2702076" cy="723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119"/>
  <sheetViews>
    <sheetView workbookViewId="0">
      <pane ySplit="3" topLeftCell="A4" activePane="bottomLeft" state="frozen"/>
      <selection pane="bottomLeft" sqref="A1:XFD1048576"/>
    </sheetView>
  </sheetViews>
  <sheetFormatPr defaultRowHeight="15" x14ac:dyDescent="0.25"/>
  <cols>
    <col min="2" max="2" width="13.85546875" style="45" customWidth="1"/>
    <col min="3" max="3" width="5.85546875" customWidth="1"/>
    <col min="4" max="4" width="8.42578125" customWidth="1"/>
    <col min="5" max="5" width="3.7109375" customWidth="1"/>
    <col min="6" max="6" width="11.5703125" customWidth="1"/>
    <col min="7" max="7" width="7" customWidth="1"/>
    <col min="8" max="8" width="7.140625" customWidth="1"/>
    <col min="9" max="9" width="6.5703125" customWidth="1"/>
    <col min="10" max="10" width="7" customWidth="1"/>
    <col min="11" max="11" width="7.7109375" customWidth="1"/>
    <col min="12" max="12" width="7" customWidth="1"/>
    <col min="13" max="13" width="6.42578125" customWidth="1"/>
    <col min="14" max="14" width="8.85546875" customWidth="1"/>
    <col min="15" max="15" width="6.85546875" customWidth="1"/>
    <col min="16" max="16" width="7.5703125" customWidth="1"/>
    <col min="17" max="17" width="6.5703125" customWidth="1"/>
    <col min="18" max="18" width="6.85546875" customWidth="1"/>
    <col min="19" max="19" width="8.28515625" customWidth="1"/>
    <col min="20" max="20" width="6.5703125" customWidth="1"/>
    <col min="21" max="21" width="7" customWidth="1"/>
    <col min="22" max="22" width="8.140625" customWidth="1"/>
    <col min="23" max="23" width="6.85546875" customWidth="1"/>
    <col min="24" max="24" width="7.42578125" customWidth="1"/>
    <col min="25" max="25" width="6.5703125" customWidth="1"/>
    <col min="26" max="26" width="8.28515625" customWidth="1"/>
    <col min="27" max="27" width="9.5703125" customWidth="1"/>
  </cols>
  <sheetData>
    <row r="2" spans="1:28" x14ac:dyDescent="0.25">
      <c r="X2" s="17" t="s">
        <v>103</v>
      </c>
      <c r="Y2" s="17"/>
      <c r="Z2" s="17"/>
      <c r="AA2" s="17"/>
    </row>
    <row r="4" spans="1:28" x14ac:dyDescent="0.25">
      <c r="Y4" s="11" t="s">
        <v>32</v>
      </c>
      <c r="Z4" s="11"/>
    </row>
    <row r="9" spans="1:28" x14ac:dyDescent="0.25">
      <c r="C9" s="13"/>
      <c r="D9" s="1">
        <v>1</v>
      </c>
      <c r="E9" s="2" t="s">
        <v>0</v>
      </c>
      <c r="F9" s="3"/>
      <c r="G9" s="15"/>
      <c r="I9" s="8">
        <v>6</v>
      </c>
      <c r="J9" s="5" t="s">
        <v>9</v>
      </c>
      <c r="K9" s="6"/>
      <c r="L9" s="6"/>
      <c r="M9" s="16"/>
      <c r="N9" s="4">
        <v>11</v>
      </c>
      <c r="O9" s="5" t="s">
        <v>1</v>
      </c>
      <c r="P9" s="6"/>
      <c r="Q9" s="6"/>
      <c r="R9" s="6"/>
      <c r="S9" s="7"/>
      <c r="U9" s="4">
        <v>16</v>
      </c>
      <c r="V9" s="2" t="s">
        <v>10</v>
      </c>
      <c r="W9" s="3"/>
      <c r="X9" s="3"/>
      <c r="Y9" s="3"/>
      <c r="Z9" s="7"/>
    </row>
    <row r="10" spans="1:28" x14ac:dyDescent="0.25">
      <c r="C10" s="13"/>
      <c r="D10" s="1">
        <v>2</v>
      </c>
      <c r="E10" s="2" t="s">
        <v>2</v>
      </c>
      <c r="F10" s="3"/>
      <c r="G10" s="15"/>
      <c r="I10" s="8">
        <v>7</v>
      </c>
      <c r="J10" s="5" t="s">
        <v>11</v>
      </c>
      <c r="K10" s="6"/>
      <c r="L10" s="6"/>
      <c r="M10" s="16"/>
      <c r="N10" s="4">
        <v>12</v>
      </c>
      <c r="O10" s="79" t="s">
        <v>31</v>
      </c>
      <c r="P10" s="80"/>
      <c r="Q10" s="80"/>
      <c r="R10" s="80"/>
      <c r="S10" s="81"/>
      <c r="U10" s="4">
        <v>17</v>
      </c>
      <c r="V10" s="2" t="s">
        <v>12</v>
      </c>
      <c r="W10" s="3"/>
      <c r="X10" s="3"/>
      <c r="Y10" s="3"/>
      <c r="Z10" s="7"/>
    </row>
    <row r="11" spans="1:28" x14ac:dyDescent="0.25">
      <c r="C11" s="13"/>
      <c r="D11" s="1">
        <v>3</v>
      </c>
      <c r="E11" s="2" t="s">
        <v>3</v>
      </c>
      <c r="F11" s="3"/>
      <c r="G11" s="15"/>
      <c r="I11" s="8">
        <v>8</v>
      </c>
      <c r="J11" s="5" t="s">
        <v>13</v>
      </c>
      <c r="K11" s="6"/>
      <c r="L11" s="6"/>
      <c r="M11" s="16"/>
      <c r="N11" s="4">
        <v>13</v>
      </c>
      <c r="O11" s="2" t="s">
        <v>4</v>
      </c>
      <c r="P11" s="3"/>
      <c r="Q11" s="3"/>
      <c r="R11" s="3"/>
      <c r="S11" s="7"/>
      <c r="U11" s="4">
        <v>18</v>
      </c>
      <c r="V11" s="2" t="s">
        <v>14</v>
      </c>
      <c r="W11" s="3"/>
      <c r="X11" s="3"/>
      <c r="Y11" s="3"/>
      <c r="Z11" s="7"/>
    </row>
    <row r="12" spans="1:28" x14ac:dyDescent="0.25">
      <c r="C12" s="13"/>
      <c r="D12" s="8">
        <v>4</v>
      </c>
      <c r="E12" s="5" t="s">
        <v>5</v>
      </c>
      <c r="F12" s="6"/>
      <c r="G12" s="15"/>
      <c r="I12" s="8">
        <v>9</v>
      </c>
      <c r="J12" s="5" t="s">
        <v>15</v>
      </c>
      <c r="K12" s="6"/>
      <c r="L12" s="6"/>
      <c r="M12" s="16"/>
      <c r="N12" s="4">
        <v>14</v>
      </c>
      <c r="O12" s="2" t="s">
        <v>6</v>
      </c>
      <c r="P12" s="3"/>
      <c r="Q12" s="3"/>
      <c r="R12" s="3"/>
      <c r="S12" s="7"/>
      <c r="U12" s="4">
        <v>19</v>
      </c>
      <c r="V12" s="5" t="s">
        <v>16</v>
      </c>
      <c r="W12" s="6"/>
      <c r="X12" s="6"/>
      <c r="Y12" s="6"/>
      <c r="Z12" s="7"/>
    </row>
    <row r="13" spans="1:28" x14ac:dyDescent="0.25">
      <c r="C13" s="13"/>
      <c r="D13" s="8">
        <v>5</v>
      </c>
      <c r="E13" s="5" t="s">
        <v>7</v>
      </c>
      <c r="F13" s="6"/>
      <c r="G13" s="7"/>
      <c r="I13" s="9">
        <v>10</v>
      </c>
      <c r="J13" s="10" t="s">
        <v>17</v>
      </c>
      <c r="K13" s="11"/>
      <c r="L13" s="11"/>
      <c r="M13" s="16"/>
      <c r="N13" s="4">
        <v>15</v>
      </c>
      <c r="O13" s="5" t="s">
        <v>8</v>
      </c>
      <c r="P13" s="6"/>
      <c r="Q13" s="6"/>
      <c r="R13" s="6"/>
      <c r="S13" s="7"/>
      <c r="U13" s="4">
        <v>20</v>
      </c>
      <c r="V13" s="10" t="s">
        <v>18</v>
      </c>
      <c r="W13" s="11"/>
      <c r="X13" s="11"/>
      <c r="Y13" s="11"/>
      <c r="Z13" s="7"/>
    </row>
    <row r="15" spans="1:28" x14ac:dyDescent="0.25">
      <c r="B15" s="46" t="s">
        <v>26</v>
      </c>
      <c r="C15" s="31" t="s">
        <v>19</v>
      </c>
      <c r="D15" s="32"/>
      <c r="E15" s="23"/>
      <c r="F15" s="22" t="s">
        <v>28</v>
      </c>
      <c r="G15" s="18">
        <v>1</v>
      </c>
      <c r="H15" s="18">
        <v>2</v>
      </c>
      <c r="I15" s="18">
        <v>3</v>
      </c>
      <c r="J15" s="18">
        <v>4</v>
      </c>
      <c r="K15" s="18">
        <v>5</v>
      </c>
      <c r="L15" s="18">
        <v>6</v>
      </c>
      <c r="M15" s="18">
        <v>7</v>
      </c>
      <c r="N15" s="18">
        <v>8</v>
      </c>
      <c r="O15" s="18">
        <v>9</v>
      </c>
      <c r="P15" s="18">
        <v>10</v>
      </c>
      <c r="Q15" s="18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8">
        <v>17</v>
      </c>
      <c r="X15" s="18">
        <v>18</v>
      </c>
      <c r="Y15" s="18">
        <v>19</v>
      </c>
      <c r="Z15" s="18">
        <v>20</v>
      </c>
    </row>
    <row r="16" spans="1:28" x14ac:dyDescent="0.25">
      <c r="A16" s="43" t="s">
        <v>51</v>
      </c>
      <c r="B16" s="47"/>
      <c r="C16" s="6"/>
      <c r="D16" s="7"/>
      <c r="E16" s="11"/>
      <c r="F16" s="6"/>
      <c r="G16" s="19">
        <v>10</v>
      </c>
      <c r="H16" s="19">
        <v>26</v>
      </c>
      <c r="I16" s="19">
        <v>20</v>
      </c>
      <c r="J16" s="19">
        <v>10</v>
      </c>
      <c r="K16" s="19">
        <v>6</v>
      </c>
      <c r="L16" s="19">
        <v>6</v>
      </c>
      <c r="M16" s="19">
        <v>6</v>
      </c>
      <c r="N16" s="19">
        <v>4</v>
      </c>
      <c r="O16" s="19">
        <v>6</v>
      </c>
      <c r="P16" s="19">
        <v>6</v>
      </c>
      <c r="Q16" s="19">
        <v>10</v>
      </c>
      <c r="R16" s="19">
        <v>12</v>
      </c>
      <c r="S16" s="19">
        <v>10</v>
      </c>
      <c r="T16" s="19">
        <v>10</v>
      </c>
      <c r="U16" s="19">
        <v>22</v>
      </c>
      <c r="V16" s="19">
        <v>20</v>
      </c>
      <c r="W16" s="19">
        <v>12.5</v>
      </c>
      <c r="X16" s="19">
        <v>10</v>
      </c>
      <c r="Y16" s="19">
        <v>7</v>
      </c>
      <c r="Z16" s="20">
        <v>0.35</v>
      </c>
      <c r="AA16" s="14" t="s">
        <v>20</v>
      </c>
      <c r="AB16" t="s">
        <v>21</v>
      </c>
    </row>
    <row r="17" spans="1:28" x14ac:dyDescent="0.25">
      <c r="A17" s="44">
        <v>11848</v>
      </c>
      <c r="B17" s="47">
        <v>42522</v>
      </c>
      <c r="C17" s="6" t="s">
        <v>22</v>
      </c>
      <c r="D17" s="6"/>
      <c r="E17" s="24" t="s">
        <v>33</v>
      </c>
      <c r="F17" s="24" t="s">
        <v>23</v>
      </c>
      <c r="G17" s="12"/>
      <c r="H17" s="12">
        <v>1</v>
      </c>
      <c r="I17" s="12"/>
      <c r="J17" s="12">
        <v>1</v>
      </c>
      <c r="K17" s="12">
        <v>1</v>
      </c>
      <c r="L17" s="12"/>
      <c r="M17" s="12"/>
      <c r="N17" s="12">
        <v>7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30">
        <f t="shared" ref="AA17:AA80" si="0">(G17*G$16)+(H17*H$16)+(I17*I$16)+(J17*J$16)+(K17*K$16)+(L17*L$16)+(M17*M$16)+(N17*N$16)+(O17*O$16)+(P17*P$16)+(Q17*Q$16)+(R17*R$16)+(S17*S$16)+(T17*T$16)+(U17*U$16)+(V17*V$16)+(W17*W$16)+(X17*X$16)+(Y17*Y$16)+(Z17*Z$16)</f>
        <v>70</v>
      </c>
    </row>
    <row r="18" spans="1:28" x14ac:dyDescent="0.25">
      <c r="A18" s="44">
        <v>11848</v>
      </c>
      <c r="B18" s="47">
        <v>42522</v>
      </c>
      <c r="C18" s="6" t="s">
        <v>24</v>
      </c>
      <c r="D18" s="6"/>
      <c r="E18" s="24" t="s">
        <v>34</v>
      </c>
      <c r="F18" s="24" t="s">
        <v>23</v>
      </c>
      <c r="G18" s="12"/>
      <c r="H18" s="12"/>
      <c r="I18" s="12"/>
      <c r="J18" s="12">
        <v>1</v>
      </c>
      <c r="K18" s="12">
        <v>1</v>
      </c>
      <c r="L18" s="12"/>
      <c r="M18" s="12"/>
      <c r="N18" s="12">
        <v>6</v>
      </c>
      <c r="O18" s="12"/>
      <c r="P18" s="12">
        <v>2</v>
      </c>
      <c r="Q18" s="12"/>
      <c r="R18" s="12"/>
      <c r="S18" s="12"/>
      <c r="T18" s="12"/>
      <c r="U18" s="12"/>
      <c r="V18" s="12">
        <v>2</v>
      </c>
      <c r="W18" s="12"/>
      <c r="X18" s="12"/>
      <c r="Y18" s="12"/>
      <c r="Z18" s="12"/>
      <c r="AA18" s="30">
        <f t="shared" si="0"/>
        <v>92</v>
      </c>
    </row>
    <row r="19" spans="1:28" x14ac:dyDescent="0.25">
      <c r="A19" s="44">
        <v>11848</v>
      </c>
      <c r="B19" s="47">
        <v>39083</v>
      </c>
      <c r="C19" s="77">
        <v>27278601</v>
      </c>
      <c r="D19" s="77"/>
      <c r="E19" s="25" t="s">
        <v>33</v>
      </c>
      <c r="F19" s="25" t="s">
        <v>25</v>
      </c>
      <c r="G19" s="12"/>
      <c r="H19" s="12"/>
      <c r="I19" s="12"/>
      <c r="J19" s="12">
        <v>1</v>
      </c>
      <c r="K19" s="12">
        <v>1</v>
      </c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30">
        <f t="shared" si="0"/>
        <v>16</v>
      </c>
    </row>
    <row r="20" spans="1:28" x14ac:dyDescent="0.25">
      <c r="A20" s="44">
        <v>11848</v>
      </c>
      <c r="B20" s="47">
        <v>38322</v>
      </c>
      <c r="C20" s="77">
        <v>2041152</v>
      </c>
      <c r="D20" s="77"/>
      <c r="E20" s="24" t="s">
        <v>34</v>
      </c>
      <c r="F20" s="24" t="s">
        <v>25</v>
      </c>
      <c r="G20" s="12"/>
      <c r="H20" s="12"/>
      <c r="I20" s="12"/>
      <c r="J20" s="12">
        <v>1</v>
      </c>
      <c r="K20" s="12">
        <v>1</v>
      </c>
      <c r="L20" s="12"/>
      <c r="M20" s="12"/>
      <c r="N20" s="12">
        <v>6</v>
      </c>
      <c r="O20" s="12">
        <v>1</v>
      </c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30">
        <f t="shared" si="0"/>
        <v>46</v>
      </c>
      <c r="AB20" s="21"/>
    </row>
    <row r="21" spans="1:28" x14ac:dyDescent="0.25">
      <c r="A21" s="44">
        <v>11848</v>
      </c>
      <c r="B21" s="47">
        <v>39326</v>
      </c>
      <c r="C21" s="77">
        <v>29254101</v>
      </c>
      <c r="D21" s="77"/>
      <c r="E21" s="24" t="s">
        <v>33</v>
      </c>
      <c r="F21" s="24" t="s">
        <v>27</v>
      </c>
      <c r="G21" s="12"/>
      <c r="H21" s="12"/>
      <c r="I21" s="12"/>
      <c r="J21" s="12">
        <v>1</v>
      </c>
      <c r="K21" s="12">
        <v>1</v>
      </c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30">
        <f t="shared" si="0"/>
        <v>16</v>
      </c>
    </row>
    <row r="22" spans="1:28" x14ac:dyDescent="0.25">
      <c r="A22" s="44">
        <v>11848</v>
      </c>
      <c r="B22" s="47">
        <v>39295</v>
      </c>
      <c r="C22" s="77">
        <v>29116703</v>
      </c>
      <c r="D22" s="77"/>
      <c r="E22" s="24" t="s">
        <v>33</v>
      </c>
      <c r="F22" s="24" t="s">
        <v>29</v>
      </c>
      <c r="G22" s="12">
        <v>1</v>
      </c>
      <c r="H22" s="12"/>
      <c r="I22" s="12"/>
      <c r="J22" s="12">
        <v>1</v>
      </c>
      <c r="K22" s="12">
        <v>1</v>
      </c>
      <c r="L22" s="12"/>
      <c r="M22" s="12"/>
      <c r="N22" s="12">
        <v>9</v>
      </c>
      <c r="O22" s="12">
        <v>5</v>
      </c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30">
        <f t="shared" si="0"/>
        <v>92</v>
      </c>
    </row>
    <row r="23" spans="1:28" x14ac:dyDescent="0.25">
      <c r="A23" s="44">
        <v>11848</v>
      </c>
      <c r="B23" s="47">
        <v>39295</v>
      </c>
      <c r="C23" s="77">
        <v>29117101</v>
      </c>
      <c r="D23" s="77"/>
      <c r="E23" s="24" t="s">
        <v>34</v>
      </c>
      <c r="F23" s="24" t="s">
        <v>29</v>
      </c>
      <c r="G23" s="12"/>
      <c r="H23" s="12"/>
      <c r="I23" s="12"/>
      <c r="J23" s="12">
        <v>1</v>
      </c>
      <c r="K23" s="12">
        <v>1</v>
      </c>
      <c r="L23" s="12"/>
      <c r="M23" s="12"/>
      <c r="N23" s="12">
        <v>8</v>
      </c>
      <c r="O23" s="12">
        <v>4</v>
      </c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30">
        <f t="shared" si="0"/>
        <v>72</v>
      </c>
    </row>
    <row r="24" spans="1:28" x14ac:dyDescent="0.25">
      <c r="A24" s="44">
        <v>11848</v>
      </c>
      <c r="B24" s="47">
        <v>39356</v>
      </c>
      <c r="C24" s="77">
        <v>29522301</v>
      </c>
      <c r="D24" s="77"/>
      <c r="E24" s="24" t="s">
        <v>33</v>
      </c>
      <c r="F24" s="24" t="s">
        <v>30</v>
      </c>
      <c r="G24" s="12">
        <v>1</v>
      </c>
      <c r="H24" s="12"/>
      <c r="I24" s="12"/>
      <c r="J24" s="12">
        <v>1</v>
      </c>
      <c r="K24" s="12">
        <v>1</v>
      </c>
      <c r="L24" s="12"/>
      <c r="M24" s="12"/>
      <c r="N24" s="12">
        <v>9</v>
      </c>
      <c r="O24" s="12">
        <v>1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30">
        <f t="shared" si="0"/>
        <v>68</v>
      </c>
    </row>
    <row r="25" spans="1:28" x14ac:dyDescent="0.25">
      <c r="A25" s="44">
        <v>11848</v>
      </c>
      <c r="B25" s="47">
        <v>39356</v>
      </c>
      <c r="C25" s="77">
        <v>29535802</v>
      </c>
      <c r="D25" s="77"/>
      <c r="E25" s="24" t="s">
        <v>34</v>
      </c>
      <c r="F25" s="24" t="s">
        <v>30</v>
      </c>
      <c r="G25" s="12">
        <v>1</v>
      </c>
      <c r="H25" s="12"/>
      <c r="I25" s="12"/>
      <c r="J25" s="12">
        <v>1</v>
      </c>
      <c r="K25" s="12">
        <v>1</v>
      </c>
      <c r="L25" s="12"/>
      <c r="M25" s="12"/>
      <c r="N25" s="12">
        <v>8</v>
      </c>
      <c r="O25" s="12">
        <v>1</v>
      </c>
      <c r="P25" s="12"/>
      <c r="Q25" s="12"/>
      <c r="R25" s="12"/>
      <c r="S25" s="12">
        <v>2</v>
      </c>
      <c r="T25" s="12"/>
      <c r="U25" s="12"/>
      <c r="V25" s="12"/>
      <c r="W25" s="12"/>
      <c r="X25" s="12">
        <v>2</v>
      </c>
      <c r="Y25" s="12"/>
      <c r="Z25" s="12"/>
      <c r="AA25" s="30">
        <f t="shared" si="0"/>
        <v>104</v>
      </c>
    </row>
    <row r="26" spans="1:28" x14ac:dyDescent="0.25">
      <c r="A26" s="44">
        <v>11876</v>
      </c>
      <c r="B26" s="47">
        <v>40118</v>
      </c>
      <c r="C26" s="82">
        <v>35545701</v>
      </c>
      <c r="D26" s="83"/>
      <c r="E26" s="24" t="s">
        <v>33</v>
      </c>
      <c r="F26" s="24" t="s">
        <v>35</v>
      </c>
      <c r="G26" s="12">
        <v>4</v>
      </c>
      <c r="H26" s="12"/>
      <c r="I26" s="12"/>
      <c r="J26" s="12">
        <v>1</v>
      </c>
      <c r="K26" s="12">
        <v>1</v>
      </c>
      <c r="L26" s="12"/>
      <c r="M26" s="12"/>
      <c r="N26" s="12">
        <v>4</v>
      </c>
      <c r="O26" s="12">
        <v>2</v>
      </c>
      <c r="P26" s="12"/>
      <c r="Q26" s="12"/>
      <c r="R26" s="12"/>
      <c r="S26" s="12"/>
      <c r="T26" s="12"/>
      <c r="U26" s="12"/>
      <c r="V26" s="12"/>
      <c r="W26" s="12"/>
      <c r="X26" s="12"/>
      <c r="Y26" s="12">
        <v>2</v>
      </c>
      <c r="Z26" s="12">
        <v>189</v>
      </c>
      <c r="AA26" s="30">
        <f t="shared" si="0"/>
        <v>164.14999999999998</v>
      </c>
    </row>
    <row r="27" spans="1:28" x14ac:dyDescent="0.25">
      <c r="A27" s="44">
        <v>11876</v>
      </c>
      <c r="B27" s="47">
        <v>40118</v>
      </c>
      <c r="C27" s="82">
        <v>35551402</v>
      </c>
      <c r="D27" s="83"/>
      <c r="E27" s="24" t="s">
        <v>34</v>
      </c>
      <c r="F27" s="24" t="s">
        <v>35</v>
      </c>
      <c r="G27" s="12">
        <v>1</v>
      </c>
      <c r="H27" s="12"/>
      <c r="I27" s="12"/>
      <c r="J27" s="12"/>
      <c r="K27" s="12">
        <v>1</v>
      </c>
      <c r="L27" s="12"/>
      <c r="M27" s="12"/>
      <c r="N27" s="12">
        <v>6</v>
      </c>
      <c r="O27" s="12">
        <v>2</v>
      </c>
      <c r="P27" s="12">
        <v>5</v>
      </c>
      <c r="Q27" s="12"/>
      <c r="R27" s="12"/>
      <c r="S27" s="12"/>
      <c r="T27" s="12"/>
      <c r="U27" s="12"/>
      <c r="V27" s="12"/>
      <c r="W27" s="12"/>
      <c r="X27" s="12"/>
      <c r="Y27" s="12"/>
      <c r="Z27" s="12">
        <v>36</v>
      </c>
      <c r="AA27" s="30">
        <f t="shared" si="0"/>
        <v>94.6</v>
      </c>
    </row>
    <row r="28" spans="1:28" x14ac:dyDescent="0.25">
      <c r="A28" s="44">
        <v>11876</v>
      </c>
      <c r="B28" s="47">
        <v>40118</v>
      </c>
      <c r="C28" s="84">
        <v>35537502</v>
      </c>
      <c r="D28" s="84"/>
      <c r="E28" s="25" t="s">
        <v>33</v>
      </c>
      <c r="F28" s="25" t="s">
        <v>27</v>
      </c>
      <c r="G28" s="12">
        <v>4</v>
      </c>
      <c r="H28" s="12"/>
      <c r="I28" s="12"/>
      <c r="J28" s="12">
        <v>1</v>
      </c>
      <c r="K28" s="12">
        <v>1</v>
      </c>
      <c r="L28" s="12"/>
      <c r="M28" s="12"/>
      <c r="N28" s="12">
        <v>6</v>
      </c>
      <c r="O28" s="12"/>
      <c r="P28" s="12">
        <v>2</v>
      </c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30">
        <f t="shared" si="0"/>
        <v>92</v>
      </c>
    </row>
    <row r="29" spans="1:28" x14ac:dyDescent="0.25">
      <c r="A29" s="44">
        <v>11876</v>
      </c>
      <c r="B29" s="47">
        <v>40118</v>
      </c>
      <c r="C29" s="84">
        <v>35551801</v>
      </c>
      <c r="D29" s="84"/>
      <c r="E29" s="24" t="s">
        <v>34</v>
      </c>
      <c r="F29" s="24" t="s">
        <v>27</v>
      </c>
      <c r="G29" s="12"/>
      <c r="H29" s="12"/>
      <c r="I29" s="12"/>
      <c r="J29" s="12"/>
      <c r="K29" s="12">
        <v>1</v>
      </c>
      <c r="L29" s="12"/>
      <c r="M29" s="12"/>
      <c r="N29" s="12">
        <v>8</v>
      </c>
      <c r="O29" s="12"/>
      <c r="P29" s="12">
        <v>3</v>
      </c>
      <c r="Q29" s="12"/>
      <c r="R29" s="12">
        <v>2</v>
      </c>
      <c r="S29" s="12"/>
      <c r="T29" s="12"/>
      <c r="U29" s="12"/>
      <c r="V29" s="12"/>
      <c r="W29" s="12"/>
      <c r="X29" s="12"/>
      <c r="Y29" s="12"/>
      <c r="Z29" s="12"/>
      <c r="AA29" s="30">
        <f t="shared" si="0"/>
        <v>80</v>
      </c>
      <c r="AB29" s="21" t="s">
        <v>36</v>
      </c>
    </row>
    <row r="30" spans="1:28" x14ac:dyDescent="0.25">
      <c r="A30" s="44">
        <v>11876</v>
      </c>
      <c r="B30" s="47">
        <v>41579</v>
      </c>
      <c r="C30" s="77" t="s">
        <v>37</v>
      </c>
      <c r="D30" s="77"/>
      <c r="E30" s="24" t="s">
        <v>34</v>
      </c>
      <c r="F30" s="24" t="s">
        <v>38</v>
      </c>
      <c r="G30" s="12"/>
      <c r="H30" s="12">
        <v>1</v>
      </c>
      <c r="I30" s="12"/>
      <c r="J30" s="12">
        <v>1</v>
      </c>
      <c r="K30" s="12">
        <v>1</v>
      </c>
      <c r="L30" s="12"/>
      <c r="M30" s="12"/>
      <c r="N30" s="12">
        <v>6</v>
      </c>
      <c r="O30" s="12">
        <v>3</v>
      </c>
      <c r="P30" s="12"/>
      <c r="Q30" s="12"/>
      <c r="R30" s="12">
        <v>1</v>
      </c>
      <c r="S30" s="12"/>
      <c r="T30" s="12"/>
      <c r="U30" s="12"/>
      <c r="V30" s="12">
        <v>1</v>
      </c>
      <c r="W30" s="12"/>
      <c r="X30" s="12">
        <v>2</v>
      </c>
      <c r="Y30" s="12"/>
      <c r="Z30" s="12"/>
      <c r="AA30" s="30">
        <f t="shared" si="0"/>
        <v>136</v>
      </c>
    </row>
    <row r="31" spans="1:28" x14ac:dyDescent="0.25">
      <c r="A31" s="44">
        <v>11876</v>
      </c>
      <c r="B31" s="47">
        <v>39295</v>
      </c>
      <c r="C31" s="77">
        <v>29116401</v>
      </c>
      <c r="D31" s="77"/>
      <c r="E31" s="24" t="s">
        <v>33</v>
      </c>
      <c r="F31" s="24" t="s">
        <v>39</v>
      </c>
      <c r="G31" s="12"/>
      <c r="H31" s="12"/>
      <c r="I31" s="12"/>
      <c r="J31" s="12">
        <v>1</v>
      </c>
      <c r="K31" s="12">
        <v>1</v>
      </c>
      <c r="L31" s="12"/>
      <c r="M31" s="12"/>
      <c r="N31" s="12">
        <v>5</v>
      </c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30">
        <f t="shared" si="0"/>
        <v>36</v>
      </c>
    </row>
    <row r="32" spans="1:28" x14ac:dyDescent="0.25">
      <c r="A32" s="44">
        <v>12126</v>
      </c>
      <c r="B32" s="47">
        <v>40725</v>
      </c>
      <c r="C32" s="82">
        <v>39856401</v>
      </c>
      <c r="D32" s="83"/>
      <c r="E32" s="24" t="s">
        <v>33</v>
      </c>
      <c r="F32" s="24" t="s">
        <v>52</v>
      </c>
      <c r="G32" s="12"/>
      <c r="H32" s="12">
        <v>1</v>
      </c>
      <c r="I32" s="12"/>
      <c r="J32" s="12">
        <v>1</v>
      </c>
      <c r="K32" s="12">
        <v>1</v>
      </c>
      <c r="L32" s="12">
        <v>1</v>
      </c>
      <c r="M32" s="12"/>
      <c r="N32" s="12">
        <v>8</v>
      </c>
      <c r="O32" s="12">
        <v>2</v>
      </c>
      <c r="P32" s="12"/>
      <c r="Q32" s="12"/>
      <c r="R32" s="12">
        <v>2</v>
      </c>
      <c r="S32" s="12"/>
      <c r="T32" s="12"/>
      <c r="U32" s="12"/>
      <c r="V32" s="12">
        <v>1</v>
      </c>
      <c r="W32" s="12"/>
      <c r="X32" s="12"/>
      <c r="Y32" s="12">
        <v>1</v>
      </c>
      <c r="Z32" s="12">
        <v>138</v>
      </c>
      <c r="AA32" s="30">
        <f t="shared" si="0"/>
        <v>191.3</v>
      </c>
    </row>
    <row r="33" spans="1:29" x14ac:dyDescent="0.25">
      <c r="A33" s="44">
        <v>12126</v>
      </c>
      <c r="B33" s="47">
        <v>40725</v>
      </c>
      <c r="C33" s="82">
        <v>39864701</v>
      </c>
      <c r="D33" s="83"/>
      <c r="E33" s="24" t="s">
        <v>34</v>
      </c>
      <c r="F33" s="24" t="s">
        <v>52</v>
      </c>
      <c r="G33" s="12">
        <v>1</v>
      </c>
      <c r="H33" s="12"/>
      <c r="I33" s="12"/>
      <c r="J33" s="12"/>
      <c r="K33" s="12">
        <v>1</v>
      </c>
      <c r="L33" s="12"/>
      <c r="M33" s="12">
        <v>1</v>
      </c>
      <c r="N33" s="12">
        <v>10</v>
      </c>
      <c r="O33" s="12">
        <v>1</v>
      </c>
      <c r="P33" s="12">
        <v>3</v>
      </c>
      <c r="Q33" s="12"/>
      <c r="R33" s="12"/>
      <c r="S33" s="12"/>
      <c r="T33" s="12"/>
      <c r="U33" s="12"/>
      <c r="V33" s="12"/>
      <c r="W33" s="12"/>
      <c r="X33" s="12"/>
      <c r="Y33" s="12"/>
      <c r="Z33" s="12">
        <v>832</v>
      </c>
      <c r="AA33" s="30">
        <f t="shared" si="0"/>
        <v>377.2</v>
      </c>
    </row>
    <row r="34" spans="1:29" x14ac:dyDescent="0.25">
      <c r="A34" s="44">
        <v>12217</v>
      </c>
      <c r="B34" s="47">
        <v>39295</v>
      </c>
      <c r="C34" s="77">
        <v>29116401</v>
      </c>
      <c r="D34" s="77"/>
      <c r="E34" s="24" t="s">
        <v>33</v>
      </c>
      <c r="F34" s="24" t="s">
        <v>39</v>
      </c>
      <c r="G34" s="12"/>
      <c r="H34" s="12">
        <v>1</v>
      </c>
      <c r="I34" s="12"/>
      <c r="J34" s="12">
        <v>1</v>
      </c>
      <c r="K34" s="12">
        <v>1</v>
      </c>
      <c r="L34" s="12">
        <v>1</v>
      </c>
      <c r="M34" s="12"/>
      <c r="N34" s="12">
        <v>5</v>
      </c>
      <c r="O34" s="12">
        <v>2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30">
        <f t="shared" si="0"/>
        <v>80</v>
      </c>
      <c r="AB34" s="37" t="s">
        <v>53</v>
      </c>
      <c r="AC34" s="37"/>
    </row>
    <row r="35" spans="1:29" x14ac:dyDescent="0.25">
      <c r="A35" s="44">
        <v>12217</v>
      </c>
      <c r="B35" s="47">
        <v>40118</v>
      </c>
      <c r="C35" s="77">
        <v>35551601</v>
      </c>
      <c r="D35" s="77"/>
      <c r="E35" s="24" t="s">
        <v>34</v>
      </c>
      <c r="F35" s="24" t="s">
        <v>54</v>
      </c>
      <c r="G35" s="12"/>
      <c r="H35" s="12">
        <v>1</v>
      </c>
      <c r="I35" s="12"/>
      <c r="J35" s="12">
        <v>1</v>
      </c>
      <c r="K35" s="12">
        <v>1</v>
      </c>
      <c r="L35" s="12"/>
      <c r="M35" s="12">
        <v>1</v>
      </c>
      <c r="N35" s="12">
        <v>2</v>
      </c>
      <c r="O35" s="12"/>
      <c r="P35" s="12">
        <v>1</v>
      </c>
      <c r="Q35" s="12"/>
      <c r="R35" s="12"/>
      <c r="S35" s="12">
        <v>2</v>
      </c>
      <c r="T35" s="12"/>
      <c r="U35" s="12">
        <v>2</v>
      </c>
      <c r="V35" s="12"/>
      <c r="W35" s="12"/>
      <c r="X35" s="12">
        <v>2</v>
      </c>
      <c r="Y35" s="12"/>
      <c r="Z35" s="12">
        <v>832</v>
      </c>
      <c r="AA35" s="30">
        <f t="shared" si="0"/>
        <v>437.2</v>
      </c>
      <c r="AB35" s="38" t="s">
        <v>55</v>
      </c>
      <c r="AC35" s="36"/>
    </row>
    <row r="36" spans="1:29" x14ac:dyDescent="0.25">
      <c r="A36" s="44">
        <v>12217</v>
      </c>
      <c r="B36" s="47">
        <v>41974</v>
      </c>
      <c r="C36" s="77" t="s">
        <v>56</v>
      </c>
      <c r="D36" s="77"/>
      <c r="E36" s="25" t="s">
        <v>33</v>
      </c>
      <c r="F36" s="25" t="s">
        <v>57</v>
      </c>
      <c r="G36" s="12"/>
      <c r="H36" s="12">
        <v>1</v>
      </c>
      <c r="I36" s="12"/>
      <c r="J36" s="12">
        <v>1</v>
      </c>
      <c r="K36" s="12">
        <v>1</v>
      </c>
      <c r="L36" s="12"/>
      <c r="M36" s="12"/>
      <c r="N36" s="12">
        <v>6</v>
      </c>
      <c r="O36" s="12">
        <v>1</v>
      </c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>
        <v>29</v>
      </c>
      <c r="AA36" s="30">
        <f t="shared" si="0"/>
        <v>82.15</v>
      </c>
    </row>
    <row r="37" spans="1:29" x14ac:dyDescent="0.25">
      <c r="A37" s="44">
        <v>12359</v>
      </c>
      <c r="B37" s="47">
        <v>39295</v>
      </c>
      <c r="C37" s="77">
        <v>29116401</v>
      </c>
      <c r="D37" s="77"/>
      <c r="E37" s="24" t="s">
        <v>33</v>
      </c>
      <c r="F37" s="24" t="s">
        <v>39</v>
      </c>
      <c r="G37" s="12"/>
      <c r="H37" s="12"/>
      <c r="I37" s="12"/>
      <c r="J37" s="12">
        <v>1</v>
      </c>
      <c r="K37" s="12">
        <v>1</v>
      </c>
      <c r="L37" s="12"/>
      <c r="M37" s="12"/>
      <c r="N37" s="12">
        <v>5</v>
      </c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30">
        <f t="shared" si="0"/>
        <v>36</v>
      </c>
      <c r="AB37" s="36" t="s">
        <v>53</v>
      </c>
    </row>
    <row r="38" spans="1:29" x14ac:dyDescent="0.25">
      <c r="A38" s="44">
        <v>12359</v>
      </c>
      <c r="B38" s="47">
        <v>41579</v>
      </c>
      <c r="C38" s="77" t="s">
        <v>40</v>
      </c>
      <c r="D38" s="77"/>
      <c r="E38" s="24" t="s">
        <v>34</v>
      </c>
      <c r="F38" s="24" t="s">
        <v>41</v>
      </c>
      <c r="G38" s="12"/>
      <c r="H38" s="12"/>
      <c r="I38" s="12"/>
      <c r="J38" s="12">
        <v>1</v>
      </c>
      <c r="K38" s="12">
        <v>1</v>
      </c>
      <c r="L38" s="12"/>
      <c r="M38" s="12"/>
      <c r="N38" s="12">
        <v>4</v>
      </c>
      <c r="O38" s="12">
        <v>1</v>
      </c>
      <c r="P38" s="12">
        <v>1</v>
      </c>
      <c r="Q38" s="12">
        <v>1</v>
      </c>
      <c r="R38" s="12"/>
      <c r="S38" s="12"/>
      <c r="T38" s="12"/>
      <c r="U38" s="12"/>
      <c r="V38" s="12"/>
      <c r="W38" s="12"/>
      <c r="X38" s="12"/>
      <c r="Y38" s="12"/>
      <c r="Z38" s="12"/>
      <c r="AA38" s="30">
        <f t="shared" si="0"/>
        <v>54</v>
      </c>
    </row>
    <row r="39" spans="1:29" x14ac:dyDescent="0.25">
      <c r="A39" s="44">
        <v>12359</v>
      </c>
      <c r="B39" s="47">
        <v>41883</v>
      </c>
      <c r="C39" s="77" t="s">
        <v>42</v>
      </c>
      <c r="D39" s="77"/>
      <c r="E39" s="25" t="s">
        <v>33</v>
      </c>
      <c r="F39" s="25" t="s">
        <v>43</v>
      </c>
      <c r="G39" s="12"/>
      <c r="H39" s="12"/>
      <c r="I39" s="12"/>
      <c r="J39" s="12">
        <v>1</v>
      </c>
      <c r="K39" s="12">
        <v>1</v>
      </c>
      <c r="L39" s="12"/>
      <c r="M39" s="12"/>
      <c r="N39" s="12">
        <v>7</v>
      </c>
      <c r="O39" s="12">
        <v>1</v>
      </c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>
        <v>17.420000000000002</v>
      </c>
      <c r="AA39" s="30">
        <f t="shared" si="0"/>
        <v>56.097000000000001</v>
      </c>
    </row>
    <row r="40" spans="1:29" x14ac:dyDescent="0.25">
      <c r="A40" s="44">
        <v>12461</v>
      </c>
      <c r="B40" s="47">
        <v>42948</v>
      </c>
      <c r="C40" s="77" t="s">
        <v>44</v>
      </c>
      <c r="D40" s="77"/>
      <c r="E40" s="24" t="s">
        <v>34</v>
      </c>
      <c r="F40" s="24" t="s">
        <v>45</v>
      </c>
      <c r="G40" s="12"/>
      <c r="H40" s="12">
        <v>1</v>
      </c>
      <c r="I40" s="12"/>
      <c r="J40" s="12">
        <v>1</v>
      </c>
      <c r="K40" s="12">
        <v>1</v>
      </c>
      <c r="L40" s="12"/>
      <c r="M40" s="12"/>
      <c r="N40" s="12">
        <v>2</v>
      </c>
      <c r="O40" s="12">
        <v>1</v>
      </c>
      <c r="P40" s="12"/>
      <c r="Q40" s="12"/>
      <c r="R40" s="12"/>
      <c r="S40" s="12"/>
      <c r="T40" s="12"/>
      <c r="U40" s="12">
        <v>1</v>
      </c>
      <c r="V40" s="12">
        <v>1</v>
      </c>
      <c r="W40" s="12"/>
      <c r="X40" s="12"/>
      <c r="Y40" s="12"/>
      <c r="Z40" s="12"/>
      <c r="AA40" s="30">
        <f t="shared" si="0"/>
        <v>98</v>
      </c>
    </row>
    <row r="41" spans="1:29" x14ac:dyDescent="0.25">
      <c r="A41" s="44">
        <v>12461</v>
      </c>
      <c r="B41" s="47">
        <v>41974</v>
      </c>
      <c r="C41" s="77" t="s">
        <v>46</v>
      </c>
      <c r="D41" s="77"/>
      <c r="E41" s="24" t="s">
        <v>34</v>
      </c>
      <c r="F41" s="24" t="s">
        <v>47</v>
      </c>
      <c r="G41" s="12"/>
      <c r="H41" s="12">
        <v>1</v>
      </c>
      <c r="I41" s="12"/>
      <c r="J41" s="12">
        <v>1</v>
      </c>
      <c r="K41" s="12">
        <v>1</v>
      </c>
      <c r="L41" s="12"/>
      <c r="M41" s="12"/>
      <c r="N41" s="12">
        <v>8</v>
      </c>
      <c r="O41" s="12">
        <v>2</v>
      </c>
      <c r="P41" s="12"/>
      <c r="Q41" s="12"/>
      <c r="R41" s="12">
        <v>1</v>
      </c>
      <c r="S41" s="12"/>
      <c r="T41" s="12"/>
      <c r="U41" s="12"/>
      <c r="V41" s="12"/>
      <c r="W41" s="12"/>
      <c r="X41" s="12"/>
      <c r="Y41" s="12"/>
      <c r="Z41" s="12"/>
      <c r="AA41" s="30">
        <f t="shared" si="0"/>
        <v>98</v>
      </c>
    </row>
    <row r="42" spans="1:29" x14ac:dyDescent="0.25">
      <c r="A42" s="44">
        <v>12461</v>
      </c>
      <c r="B42" s="47">
        <v>41883</v>
      </c>
      <c r="C42" s="77" t="s">
        <v>48</v>
      </c>
      <c r="D42" s="77"/>
      <c r="E42" s="25" t="s">
        <v>33</v>
      </c>
      <c r="F42" s="25" t="s">
        <v>49</v>
      </c>
      <c r="G42" s="12"/>
      <c r="H42" s="12">
        <v>1</v>
      </c>
      <c r="I42" s="12"/>
      <c r="J42" s="12">
        <v>1</v>
      </c>
      <c r="K42" s="12">
        <v>1</v>
      </c>
      <c r="L42" s="12"/>
      <c r="M42" s="12"/>
      <c r="N42" s="12">
        <v>4</v>
      </c>
      <c r="O42" s="12">
        <v>4</v>
      </c>
      <c r="P42" s="12"/>
      <c r="Q42" s="12"/>
      <c r="R42" s="12"/>
      <c r="S42" s="12"/>
      <c r="T42" s="12"/>
      <c r="U42" s="12"/>
      <c r="V42" s="12"/>
      <c r="W42" s="12"/>
      <c r="X42" s="12"/>
      <c r="Y42" s="12">
        <v>1</v>
      </c>
      <c r="Z42" s="12"/>
      <c r="AA42" s="30">
        <f t="shared" si="0"/>
        <v>89</v>
      </c>
    </row>
    <row r="43" spans="1:29" x14ac:dyDescent="0.25">
      <c r="A43" s="44">
        <v>12461</v>
      </c>
      <c r="B43" s="47">
        <v>41061</v>
      </c>
      <c r="C43" s="77">
        <v>1205006030</v>
      </c>
      <c r="D43" s="77"/>
      <c r="E43" s="24" t="s">
        <v>33</v>
      </c>
      <c r="F43" s="24" t="s">
        <v>50</v>
      </c>
      <c r="G43" s="12"/>
      <c r="H43" s="12"/>
      <c r="I43" s="12"/>
      <c r="J43" s="12">
        <v>1</v>
      </c>
      <c r="K43" s="12">
        <v>1</v>
      </c>
      <c r="L43" s="12"/>
      <c r="M43" s="12"/>
      <c r="N43" s="12">
        <v>8</v>
      </c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30">
        <f t="shared" si="0"/>
        <v>48</v>
      </c>
    </row>
    <row r="44" spans="1:29" x14ac:dyDescent="0.25">
      <c r="A44" s="44">
        <v>12461</v>
      </c>
      <c r="B44" s="47">
        <v>41061</v>
      </c>
      <c r="C44" s="77">
        <v>1205006050</v>
      </c>
      <c r="D44" s="77"/>
      <c r="E44" s="24" t="s">
        <v>34</v>
      </c>
      <c r="F44" s="24" t="s">
        <v>50</v>
      </c>
      <c r="G44" s="12"/>
      <c r="H44" s="12"/>
      <c r="I44" s="12"/>
      <c r="J44" s="12"/>
      <c r="K44" s="12">
        <v>1</v>
      </c>
      <c r="L44" s="12"/>
      <c r="M44" s="12"/>
      <c r="N44" s="12">
        <v>4</v>
      </c>
      <c r="O44" s="12">
        <v>2</v>
      </c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30">
        <f t="shared" si="0"/>
        <v>34</v>
      </c>
    </row>
    <row r="45" spans="1:29" x14ac:dyDescent="0.25">
      <c r="A45" s="44">
        <v>12568</v>
      </c>
      <c r="B45" s="47">
        <v>41974</v>
      </c>
      <c r="C45" s="77" t="s">
        <v>58</v>
      </c>
      <c r="D45" s="77"/>
      <c r="E45" s="24" t="s">
        <v>33</v>
      </c>
      <c r="F45" s="24" t="s">
        <v>59</v>
      </c>
      <c r="G45" s="12"/>
      <c r="H45" s="12"/>
      <c r="I45" s="12"/>
      <c r="J45" s="12">
        <v>1</v>
      </c>
      <c r="K45" s="12">
        <v>1</v>
      </c>
      <c r="L45" s="12"/>
      <c r="M45" s="12"/>
      <c r="N45" s="12">
        <v>4</v>
      </c>
      <c r="O45" s="12">
        <v>2</v>
      </c>
      <c r="P45" s="12"/>
      <c r="Q45" s="12"/>
      <c r="R45" s="12"/>
      <c r="S45" s="12"/>
      <c r="T45" s="12"/>
      <c r="U45" s="12"/>
      <c r="V45" s="12">
        <v>1</v>
      </c>
      <c r="W45" s="12"/>
      <c r="X45" s="12"/>
      <c r="Y45" s="12"/>
      <c r="Z45" s="12"/>
      <c r="AA45" s="30">
        <f t="shared" si="0"/>
        <v>64</v>
      </c>
    </row>
    <row r="46" spans="1:29" x14ac:dyDescent="0.25">
      <c r="A46" s="44">
        <v>12568</v>
      </c>
      <c r="B46" s="47">
        <v>41975</v>
      </c>
      <c r="C46" s="77" t="s">
        <v>60</v>
      </c>
      <c r="D46" s="77"/>
      <c r="E46" s="24" t="s">
        <v>34</v>
      </c>
      <c r="F46" s="24" t="s">
        <v>59</v>
      </c>
      <c r="G46" s="12"/>
      <c r="H46" s="12"/>
      <c r="I46" s="12"/>
      <c r="J46" s="12"/>
      <c r="K46" s="12">
        <v>1</v>
      </c>
      <c r="L46" s="12"/>
      <c r="M46" s="12"/>
      <c r="N46" s="12">
        <v>4</v>
      </c>
      <c r="O46" s="12">
        <v>1</v>
      </c>
      <c r="P46" s="12"/>
      <c r="Q46" s="12"/>
      <c r="R46" s="12"/>
      <c r="S46" s="12"/>
      <c r="T46" s="12"/>
      <c r="U46" s="12"/>
      <c r="V46" s="12">
        <v>1</v>
      </c>
      <c r="W46" s="12"/>
      <c r="X46" s="12"/>
      <c r="Y46" s="12"/>
      <c r="Z46" s="12"/>
      <c r="AA46" s="30">
        <f t="shared" si="0"/>
        <v>48</v>
      </c>
    </row>
    <row r="47" spans="1:29" x14ac:dyDescent="0.25">
      <c r="A47" s="44">
        <v>12568</v>
      </c>
      <c r="B47" s="47">
        <v>39295</v>
      </c>
      <c r="C47" s="77">
        <v>29116401</v>
      </c>
      <c r="D47" s="77"/>
      <c r="E47" s="25" t="s">
        <v>33</v>
      </c>
      <c r="F47" s="25" t="s">
        <v>39</v>
      </c>
      <c r="G47" s="12"/>
      <c r="H47" s="12"/>
      <c r="I47" s="12"/>
      <c r="J47" s="12"/>
      <c r="K47" s="12">
        <v>1</v>
      </c>
      <c r="L47" s="12"/>
      <c r="M47" s="12"/>
      <c r="N47" s="12">
        <v>5</v>
      </c>
      <c r="O47" s="12">
        <v>3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>
        <v>100</v>
      </c>
      <c r="AA47" s="30">
        <f t="shared" si="0"/>
        <v>79</v>
      </c>
      <c r="AB47" s="36" t="s">
        <v>61</v>
      </c>
    </row>
    <row r="48" spans="1:29" x14ac:dyDescent="0.25">
      <c r="A48" s="44">
        <v>12568</v>
      </c>
      <c r="B48" s="47">
        <v>40695</v>
      </c>
      <c r="C48" s="77">
        <v>39642802</v>
      </c>
      <c r="D48" s="77"/>
      <c r="E48" s="24" t="s">
        <v>33</v>
      </c>
      <c r="F48" s="24" t="s">
        <v>62</v>
      </c>
      <c r="G48" s="12"/>
      <c r="H48" s="12"/>
      <c r="I48" s="12"/>
      <c r="J48" s="12">
        <v>1</v>
      </c>
      <c r="K48" s="12">
        <v>1</v>
      </c>
      <c r="L48" s="12"/>
      <c r="M48" s="12"/>
      <c r="N48" s="12">
        <v>8</v>
      </c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>
        <v>17.45</v>
      </c>
      <c r="AA48" s="30">
        <f t="shared" si="0"/>
        <v>54.107500000000002</v>
      </c>
      <c r="AB48" s="21"/>
    </row>
    <row r="49" spans="1:28" x14ac:dyDescent="0.25">
      <c r="A49" s="44">
        <v>12568</v>
      </c>
      <c r="B49" s="47">
        <v>40695</v>
      </c>
      <c r="C49" s="77">
        <v>39643604</v>
      </c>
      <c r="D49" s="77"/>
      <c r="E49" s="24" t="s">
        <v>34</v>
      </c>
      <c r="F49" s="24" t="s">
        <v>62</v>
      </c>
      <c r="G49" s="12"/>
      <c r="H49" s="12"/>
      <c r="I49" s="12"/>
      <c r="J49" s="12"/>
      <c r="K49" s="12">
        <v>1</v>
      </c>
      <c r="L49" s="12"/>
      <c r="M49" s="12"/>
      <c r="N49" s="12">
        <v>4</v>
      </c>
      <c r="O49" s="12"/>
      <c r="P49" s="12">
        <v>2</v>
      </c>
      <c r="Q49" s="12"/>
      <c r="R49" s="12"/>
      <c r="S49" s="12">
        <v>2</v>
      </c>
      <c r="T49" s="12"/>
      <c r="U49" s="12"/>
      <c r="V49" s="12"/>
      <c r="W49" s="12"/>
      <c r="X49" s="12">
        <v>2</v>
      </c>
      <c r="Y49" s="12"/>
      <c r="Z49" s="12">
        <v>17.45</v>
      </c>
      <c r="AA49" s="30">
        <f t="shared" si="0"/>
        <v>80.107500000000002</v>
      </c>
    </row>
    <row r="50" spans="1:28" x14ac:dyDescent="0.25">
      <c r="A50" s="44">
        <v>12568</v>
      </c>
      <c r="B50" s="47">
        <v>38626</v>
      </c>
      <c r="C50" s="77">
        <v>23168702</v>
      </c>
      <c r="D50" s="77"/>
      <c r="E50" s="24" t="s">
        <v>34</v>
      </c>
      <c r="F50" s="24" t="s">
        <v>63</v>
      </c>
      <c r="G50" s="12"/>
      <c r="H50" s="12">
        <v>1</v>
      </c>
      <c r="I50" s="12"/>
      <c r="J50" s="12">
        <v>1</v>
      </c>
      <c r="K50" s="12">
        <v>1</v>
      </c>
      <c r="L50" s="12"/>
      <c r="M50" s="12"/>
      <c r="N50" s="12">
        <v>7</v>
      </c>
      <c r="O50" s="12">
        <v>2</v>
      </c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30">
        <f t="shared" si="0"/>
        <v>82</v>
      </c>
      <c r="AB50" s="36" t="s">
        <v>61</v>
      </c>
    </row>
    <row r="51" spans="1:28" x14ac:dyDescent="0.25">
      <c r="A51" s="44">
        <v>12568</v>
      </c>
      <c r="B51" s="47">
        <v>40725</v>
      </c>
      <c r="C51" s="77">
        <v>39856602</v>
      </c>
      <c r="D51" s="77"/>
      <c r="E51" s="24" t="s">
        <v>33</v>
      </c>
      <c r="F51" s="24" t="s">
        <v>64</v>
      </c>
      <c r="G51" s="12">
        <v>1</v>
      </c>
      <c r="H51" s="12"/>
      <c r="I51" s="12"/>
      <c r="J51" s="12">
        <v>1</v>
      </c>
      <c r="K51" s="12">
        <v>1</v>
      </c>
      <c r="L51" s="12"/>
      <c r="M51" s="12"/>
      <c r="N51" s="12">
        <v>5</v>
      </c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30">
        <f t="shared" si="0"/>
        <v>46</v>
      </c>
    </row>
    <row r="52" spans="1:28" x14ac:dyDescent="0.25">
      <c r="A52" s="44">
        <v>12568</v>
      </c>
      <c r="B52" s="47">
        <v>40695</v>
      </c>
      <c r="C52" s="77">
        <v>39643301</v>
      </c>
      <c r="D52" s="77"/>
      <c r="E52" s="24" t="s">
        <v>33</v>
      </c>
      <c r="F52" s="24" t="s">
        <v>65</v>
      </c>
      <c r="G52" s="12"/>
      <c r="H52" s="12"/>
      <c r="I52" s="12"/>
      <c r="J52" s="12">
        <v>1</v>
      </c>
      <c r="K52" s="12">
        <v>1</v>
      </c>
      <c r="L52" s="12"/>
      <c r="M52" s="12"/>
      <c r="N52" s="12">
        <v>6</v>
      </c>
      <c r="O52" s="12"/>
      <c r="P52" s="12"/>
      <c r="Q52" s="12"/>
      <c r="R52" s="12"/>
      <c r="S52" s="12"/>
      <c r="T52" s="12"/>
      <c r="U52" s="12"/>
      <c r="V52" s="12">
        <v>1</v>
      </c>
      <c r="W52" s="12"/>
      <c r="X52" s="12"/>
      <c r="Y52" s="12"/>
      <c r="Z52" s="12">
        <v>37.75</v>
      </c>
      <c r="AA52" s="30">
        <f t="shared" si="0"/>
        <v>73.212500000000006</v>
      </c>
    </row>
    <row r="53" spans="1:28" x14ac:dyDescent="0.25">
      <c r="A53" s="44">
        <v>12703</v>
      </c>
      <c r="B53" s="47">
        <v>39326</v>
      </c>
      <c r="C53" s="77">
        <v>29254201</v>
      </c>
      <c r="D53" s="77"/>
      <c r="E53" s="24" t="s">
        <v>33</v>
      </c>
      <c r="F53" s="24" t="s">
        <v>66</v>
      </c>
      <c r="G53" s="12"/>
      <c r="H53" s="12">
        <v>1</v>
      </c>
      <c r="I53" s="12"/>
      <c r="J53" s="12">
        <v>1</v>
      </c>
      <c r="K53" s="12">
        <v>1</v>
      </c>
      <c r="L53" s="12"/>
      <c r="M53" s="12"/>
      <c r="N53" s="12">
        <v>5</v>
      </c>
      <c r="O53" s="12">
        <v>1</v>
      </c>
      <c r="P53" s="12"/>
      <c r="Q53" s="12"/>
      <c r="R53" s="12"/>
      <c r="S53" s="12"/>
      <c r="T53" s="12"/>
      <c r="U53" s="12"/>
      <c r="V53" s="12">
        <v>1</v>
      </c>
      <c r="W53" s="12">
        <v>2</v>
      </c>
      <c r="X53" s="12"/>
      <c r="Y53" s="12">
        <v>2</v>
      </c>
      <c r="Z53" s="12"/>
      <c r="AA53" s="30">
        <f t="shared" si="0"/>
        <v>127</v>
      </c>
      <c r="AB53" s="39" t="s">
        <v>67</v>
      </c>
    </row>
    <row r="54" spans="1:28" x14ac:dyDescent="0.25">
      <c r="A54" s="44">
        <v>12703</v>
      </c>
      <c r="B54" s="47">
        <v>39083</v>
      </c>
      <c r="C54" s="77">
        <v>27281702</v>
      </c>
      <c r="D54" s="77"/>
      <c r="E54" s="24" t="s">
        <v>34</v>
      </c>
      <c r="F54" s="24" t="s">
        <v>66</v>
      </c>
      <c r="G54" s="12"/>
      <c r="H54" s="12">
        <v>1</v>
      </c>
      <c r="I54" s="12"/>
      <c r="J54" s="12">
        <v>1</v>
      </c>
      <c r="K54" s="12">
        <v>1</v>
      </c>
      <c r="L54" s="12"/>
      <c r="M54" s="12">
        <v>1</v>
      </c>
      <c r="N54" s="12">
        <v>2</v>
      </c>
      <c r="O54" s="12">
        <v>3</v>
      </c>
      <c r="P54" s="12"/>
      <c r="Q54" s="12"/>
      <c r="R54" s="12"/>
      <c r="S54" s="12">
        <v>2</v>
      </c>
      <c r="T54" s="12"/>
      <c r="U54" s="12"/>
      <c r="V54" s="12"/>
      <c r="W54" s="12"/>
      <c r="X54" s="12">
        <v>2</v>
      </c>
      <c r="Y54" s="12"/>
      <c r="Z54" s="12"/>
      <c r="AA54" s="30">
        <f t="shared" si="0"/>
        <v>114</v>
      </c>
      <c r="AB54" s="39" t="s">
        <v>67</v>
      </c>
    </row>
    <row r="55" spans="1:28" x14ac:dyDescent="0.25">
      <c r="A55" s="44">
        <v>12703</v>
      </c>
      <c r="B55" s="47">
        <v>39753</v>
      </c>
      <c r="C55" s="77">
        <v>33037001</v>
      </c>
      <c r="D55" s="77"/>
      <c r="E55" s="25" t="s">
        <v>33</v>
      </c>
      <c r="F55" s="25" t="s">
        <v>68</v>
      </c>
      <c r="G55" s="12"/>
      <c r="H55" s="12">
        <v>1</v>
      </c>
      <c r="I55" s="12"/>
      <c r="J55" s="12">
        <v>1</v>
      </c>
      <c r="K55" s="12">
        <v>1</v>
      </c>
      <c r="L55" s="12"/>
      <c r="M55" s="12"/>
      <c r="N55" s="12">
        <v>7</v>
      </c>
      <c r="O55" s="12">
        <v>2</v>
      </c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30">
        <f t="shared" si="0"/>
        <v>82</v>
      </c>
    </row>
    <row r="56" spans="1:28" x14ac:dyDescent="0.25">
      <c r="A56" s="44">
        <v>12703</v>
      </c>
      <c r="B56" s="47">
        <v>39753</v>
      </c>
      <c r="C56" s="77">
        <v>33041201</v>
      </c>
      <c r="D56" s="77"/>
      <c r="E56" s="24" t="s">
        <v>34</v>
      </c>
      <c r="F56" s="25" t="s">
        <v>68</v>
      </c>
      <c r="G56" s="12"/>
      <c r="H56" s="12">
        <v>1</v>
      </c>
      <c r="I56" s="12"/>
      <c r="J56" s="12">
        <v>1</v>
      </c>
      <c r="K56" s="12">
        <v>1</v>
      </c>
      <c r="L56" s="12"/>
      <c r="M56" s="12"/>
      <c r="N56" s="12">
        <v>10</v>
      </c>
      <c r="O56" s="12">
        <v>2</v>
      </c>
      <c r="P56" s="12">
        <v>2</v>
      </c>
      <c r="Q56" s="12"/>
      <c r="R56" s="12"/>
      <c r="S56" s="12">
        <v>2</v>
      </c>
      <c r="T56" s="12"/>
      <c r="U56" s="12">
        <v>2</v>
      </c>
      <c r="V56" s="12">
        <v>2</v>
      </c>
      <c r="W56" s="12"/>
      <c r="X56" s="12">
        <v>2</v>
      </c>
      <c r="Y56" s="12"/>
      <c r="Z56" s="12"/>
      <c r="AA56" s="30">
        <f t="shared" si="0"/>
        <v>230</v>
      </c>
      <c r="AB56" s="21"/>
    </row>
    <row r="57" spans="1:28" x14ac:dyDescent="0.25">
      <c r="A57" s="44">
        <v>12703</v>
      </c>
      <c r="B57" s="47">
        <v>41365</v>
      </c>
      <c r="C57" s="77">
        <v>1304004115</v>
      </c>
      <c r="D57" s="77"/>
      <c r="E57" s="24" t="s">
        <v>33</v>
      </c>
      <c r="F57" s="24" t="s">
        <v>69</v>
      </c>
      <c r="G57" s="12"/>
      <c r="H57" s="12"/>
      <c r="I57" s="12"/>
      <c r="J57" s="12">
        <v>1</v>
      </c>
      <c r="K57" s="12">
        <v>1</v>
      </c>
      <c r="L57" s="12"/>
      <c r="M57" s="12"/>
      <c r="N57" s="12">
        <v>11</v>
      </c>
      <c r="O57" s="12">
        <v>2</v>
      </c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30">
        <f t="shared" si="0"/>
        <v>72</v>
      </c>
    </row>
    <row r="58" spans="1:28" x14ac:dyDescent="0.25">
      <c r="A58" s="44">
        <v>12703</v>
      </c>
      <c r="B58" s="47">
        <v>41365</v>
      </c>
      <c r="C58" s="77">
        <v>1304004107</v>
      </c>
      <c r="D58" s="77"/>
      <c r="E58" s="24" t="s">
        <v>33</v>
      </c>
      <c r="F58" s="24" t="s">
        <v>70</v>
      </c>
      <c r="G58" s="12"/>
      <c r="H58" s="12"/>
      <c r="I58" s="12"/>
      <c r="J58" s="12">
        <v>1</v>
      </c>
      <c r="K58" s="12">
        <v>1</v>
      </c>
      <c r="L58" s="12"/>
      <c r="M58" s="12"/>
      <c r="N58" s="12">
        <v>7</v>
      </c>
      <c r="O58" s="12">
        <v>4</v>
      </c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30">
        <f t="shared" si="0"/>
        <v>68</v>
      </c>
    </row>
    <row r="59" spans="1:28" x14ac:dyDescent="0.25">
      <c r="A59" s="44">
        <v>12703</v>
      </c>
      <c r="B59" s="47">
        <v>41365</v>
      </c>
      <c r="C59" s="77">
        <v>1304004198</v>
      </c>
      <c r="D59" s="77"/>
      <c r="E59" s="24" t="s">
        <v>34</v>
      </c>
      <c r="F59" s="24" t="s">
        <v>70</v>
      </c>
      <c r="G59" s="12"/>
      <c r="H59" s="12">
        <v>1</v>
      </c>
      <c r="I59" s="12"/>
      <c r="J59" s="12">
        <v>1</v>
      </c>
      <c r="K59" s="12">
        <v>1</v>
      </c>
      <c r="L59" s="12"/>
      <c r="M59" s="12"/>
      <c r="N59" s="12">
        <v>3</v>
      </c>
      <c r="O59" s="12">
        <v>4</v>
      </c>
      <c r="P59" s="12"/>
      <c r="Q59" s="12"/>
      <c r="R59" s="12"/>
      <c r="S59" s="12">
        <v>2</v>
      </c>
      <c r="T59" s="12"/>
      <c r="U59" s="12"/>
      <c r="V59" s="12"/>
      <c r="W59" s="12"/>
      <c r="X59" s="12">
        <v>2</v>
      </c>
      <c r="Y59" s="12"/>
      <c r="Z59" s="12">
        <v>1775</v>
      </c>
      <c r="AA59" s="30">
        <f t="shared" si="0"/>
        <v>739.25</v>
      </c>
      <c r="AB59" s="39" t="s">
        <v>71</v>
      </c>
    </row>
    <row r="60" spans="1:28" x14ac:dyDescent="0.25">
      <c r="A60" s="44">
        <v>12703</v>
      </c>
      <c r="B60" s="47">
        <v>39083</v>
      </c>
      <c r="C60" s="77">
        <v>27278201</v>
      </c>
      <c r="D60" s="77"/>
      <c r="E60" s="24" t="s">
        <v>33</v>
      </c>
      <c r="F60" s="24" t="s">
        <v>72</v>
      </c>
      <c r="G60" s="12"/>
      <c r="H60" s="12"/>
      <c r="I60" s="12"/>
      <c r="J60" s="12">
        <v>1</v>
      </c>
      <c r="K60" s="12">
        <v>1</v>
      </c>
      <c r="L60" s="12">
        <v>1</v>
      </c>
      <c r="M60" s="12"/>
      <c r="N60" s="12">
        <v>8</v>
      </c>
      <c r="O60" s="12">
        <v>2</v>
      </c>
      <c r="P60" s="12"/>
      <c r="Q60" s="12"/>
      <c r="R60" s="12"/>
      <c r="S60" s="12"/>
      <c r="T60" s="12">
        <v>1</v>
      </c>
      <c r="U60" s="12"/>
      <c r="V60" s="12"/>
      <c r="W60" s="12"/>
      <c r="X60" s="12"/>
      <c r="Y60" s="12">
        <v>2</v>
      </c>
      <c r="Z60" s="12"/>
      <c r="AA60" s="30">
        <f t="shared" si="0"/>
        <v>90</v>
      </c>
      <c r="AB60" s="39" t="s">
        <v>67</v>
      </c>
    </row>
    <row r="61" spans="1:28" x14ac:dyDescent="0.25">
      <c r="A61" s="44">
        <v>12703</v>
      </c>
      <c r="B61" s="47">
        <v>39356</v>
      </c>
      <c r="C61" s="77">
        <v>29536601</v>
      </c>
      <c r="D61" s="77"/>
      <c r="E61" s="24" t="s">
        <v>34</v>
      </c>
      <c r="F61" s="24" t="s">
        <v>73</v>
      </c>
      <c r="G61" s="12"/>
      <c r="H61" s="12">
        <v>1</v>
      </c>
      <c r="I61" s="12"/>
      <c r="J61" s="12">
        <v>1</v>
      </c>
      <c r="K61" s="12">
        <v>1</v>
      </c>
      <c r="L61" s="12"/>
      <c r="M61" s="12"/>
      <c r="N61" s="12">
        <v>5</v>
      </c>
      <c r="O61" s="12">
        <v>3</v>
      </c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30">
        <f t="shared" si="0"/>
        <v>80</v>
      </c>
      <c r="AB61" s="39" t="s">
        <v>67</v>
      </c>
    </row>
    <row r="62" spans="1:28" x14ac:dyDescent="0.25">
      <c r="A62" s="44">
        <v>12703</v>
      </c>
      <c r="B62" s="47">
        <v>37865</v>
      </c>
      <c r="C62" s="78">
        <v>17026101</v>
      </c>
      <c r="D62" s="78"/>
      <c r="E62" s="24" t="s">
        <v>33</v>
      </c>
      <c r="F62" s="24" t="s">
        <v>74</v>
      </c>
      <c r="G62" s="12"/>
      <c r="H62" s="12">
        <v>1</v>
      </c>
      <c r="I62" s="12"/>
      <c r="J62" s="12">
        <v>1</v>
      </c>
      <c r="K62" s="12">
        <v>1</v>
      </c>
      <c r="L62" s="12"/>
      <c r="M62" s="12"/>
      <c r="N62" s="12">
        <v>8</v>
      </c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30">
        <f t="shared" si="0"/>
        <v>74</v>
      </c>
      <c r="AB62" s="39" t="s">
        <v>67</v>
      </c>
    </row>
    <row r="63" spans="1:28" x14ac:dyDescent="0.25">
      <c r="A63" s="44">
        <v>12735</v>
      </c>
      <c r="B63" s="47">
        <v>41365</v>
      </c>
      <c r="C63" s="77">
        <v>1304004199</v>
      </c>
      <c r="D63" s="77"/>
      <c r="E63" s="24" t="s">
        <v>34</v>
      </c>
      <c r="F63" s="24" t="s">
        <v>75</v>
      </c>
      <c r="G63" s="12">
        <v>2</v>
      </c>
      <c r="H63" s="12">
        <v>1</v>
      </c>
      <c r="I63" s="12"/>
      <c r="J63" s="12">
        <v>1</v>
      </c>
      <c r="K63" s="12">
        <v>1</v>
      </c>
      <c r="L63" s="12"/>
      <c r="M63" s="12"/>
      <c r="N63" s="12">
        <v>8</v>
      </c>
      <c r="O63" s="12">
        <v>4</v>
      </c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>
        <v>1775</v>
      </c>
      <c r="AA63" s="30">
        <f t="shared" si="0"/>
        <v>739.25</v>
      </c>
      <c r="AB63" t="s">
        <v>76</v>
      </c>
    </row>
    <row r="64" spans="1:28" x14ac:dyDescent="0.25">
      <c r="A64" s="44">
        <v>12735</v>
      </c>
      <c r="B64" s="47">
        <v>41275</v>
      </c>
      <c r="C64" s="77">
        <v>1210001868</v>
      </c>
      <c r="D64" s="77"/>
      <c r="E64" s="24" t="s">
        <v>33</v>
      </c>
      <c r="F64" s="24" t="s">
        <v>77</v>
      </c>
      <c r="G64" s="12">
        <v>2</v>
      </c>
      <c r="H64" s="12"/>
      <c r="I64" s="12"/>
      <c r="J64" s="12">
        <v>1</v>
      </c>
      <c r="K64" s="12">
        <v>1</v>
      </c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>
        <v>1143</v>
      </c>
      <c r="AA64" s="30">
        <f t="shared" si="0"/>
        <v>436.04999999999995</v>
      </c>
      <c r="AB64" t="s">
        <v>78</v>
      </c>
    </row>
    <row r="65" spans="1:28" x14ac:dyDescent="0.25">
      <c r="A65" s="44">
        <v>12735</v>
      </c>
      <c r="B65" s="47">
        <v>41974</v>
      </c>
      <c r="C65" s="77" t="s">
        <v>79</v>
      </c>
      <c r="D65" s="77"/>
      <c r="E65" s="25" t="s">
        <v>33</v>
      </c>
      <c r="F65" s="25" t="s">
        <v>57</v>
      </c>
      <c r="G65" s="12"/>
      <c r="H65" s="12"/>
      <c r="I65" s="12"/>
      <c r="J65" s="12">
        <v>1</v>
      </c>
      <c r="K65" s="12">
        <v>1</v>
      </c>
      <c r="L65" s="12"/>
      <c r="M65" s="12"/>
      <c r="N65" s="12">
        <v>5</v>
      </c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>
        <v>257</v>
      </c>
      <c r="AA65" s="30">
        <f t="shared" si="0"/>
        <v>131.94999999999999</v>
      </c>
    </row>
    <row r="66" spans="1:28" x14ac:dyDescent="0.25">
      <c r="A66" s="44">
        <v>12735</v>
      </c>
      <c r="B66" s="47">
        <v>41974</v>
      </c>
      <c r="C66" s="77" t="s">
        <v>80</v>
      </c>
      <c r="D66" s="77"/>
      <c r="E66" s="24" t="s">
        <v>34</v>
      </c>
      <c r="F66" s="24" t="s">
        <v>57</v>
      </c>
      <c r="G66" s="12"/>
      <c r="H66" s="12"/>
      <c r="I66" s="12"/>
      <c r="J66" s="12"/>
      <c r="K66" s="12">
        <v>1</v>
      </c>
      <c r="L66" s="12"/>
      <c r="M66" s="12"/>
      <c r="N66" s="12">
        <v>2</v>
      </c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30">
        <f t="shared" si="0"/>
        <v>14</v>
      </c>
      <c r="AB66" s="21"/>
    </row>
    <row r="67" spans="1:28" x14ac:dyDescent="0.25">
      <c r="A67" s="44">
        <v>12975</v>
      </c>
      <c r="B67" s="47">
        <v>41579</v>
      </c>
      <c r="C67" s="77" t="s">
        <v>81</v>
      </c>
      <c r="D67" s="77"/>
      <c r="E67" s="24" t="s">
        <v>33</v>
      </c>
      <c r="F67" s="24" t="s">
        <v>39</v>
      </c>
      <c r="G67" s="12"/>
      <c r="H67" s="12">
        <v>1</v>
      </c>
      <c r="I67" s="12"/>
      <c r="J67" s="12">
        <v>1</v>
      </c>
      <c r="K67" s="12">
        <v>1</v>
      </c>
      <c r="L67" s="12">
        <v>1</v>
      </c>
      <c r="M67" s="12"/>
      <c r="N67" s="12">
        <v>5</v>
      </c>
      <c r="O67" s="12">
        <v>8</v>
      </c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30">
        <f t="shared" si="0"/>
        <v>116</v>
      </c>
    </row>
    <row r="68" spans="1:28" x14ac:dyDescent="0.25">
      <c r="A68" s="44">
        <v>12975</v>
      </c>
      <c r="B68" s="47">
        <v>41579</v>
      </c>
      <c r="C68" s="77" t="s">
        <v>82</v>
      </c>
      <c r="D68" s="77"/>
      <c r="E68" s="24" t="s">
        <v>34</v>
      </c>
      <c r="F68" s="24" t="s">
        <v>39</v>
      </c>
      <c r="G68" s="12"/>
      <c r="H68" s="12"/>
      <c r="I68" s="12"/>
      <c r="J68" s="12"/>
      <c r="K68" s="12">
        <v>1</v>
      </c>
      <c r="L68" s="12"/>
      <c r="M68" s="12">
        <v>1</v>
      </c>
      <c r="N68" s="12">
        <v>10</v>
      </c>
      <c r="O68" s="12">
        <v>5</v>
      </c>
      <c r="P68" s="12">
        <v>2</v>
      </c>
      <c r="Q68" s="12"/>
      <c r="R68" s="12">
        <v>2</v>
      </c>
      <c r="S68" s="12"/>
      <c r="T68" s="12"/>
      <c r="U68" s="12"/>
      <c r="V68" s="12"/>
      <c r="W68" s="12"/>
      <c r="X68" s="12"/>
      <c r="Y68" s="12"/>
      <c r="Z68" s="12"/>
      <c r="AA68" s="30">
        <f t="shared" si="0"/>
        <v>118</v>
      </c>
    </row>
    <row r="69" spans="1:28" x14ac:dyDescent="0.25">
      <c r="A69" s="44">
        <v>12975</v>
      </c>
      <c r="B69" s="47">
        <v>41365</v>
      </c>
      <c r="C69" s="77">
        <v>1304004196</v>
      </c>
      <c r="D69" s="77"/>
      <c r="E69" s="25" t="s">
        <v>34</v>
      </c>
      <c r="F69" s="25" t="s">
        <v>83</v>
      </c>
      <c r="G69" s="12"/>
      <c r="H69" s="12"/>
      <c r="I69" s="12"/>
      <c r="J69" s="12"/>
      <c r="K69" s="12">
        <v>1</v>
      </c>
      <c r="L69" s="12"/>
      <c r="M69" s="12">
        <v>1</v>
      </c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30">
        <f t="shared" si="0"/>
        <v>12</v>
      </c>
      <c r="AB69" t="s">
        <v>84</v>
      </c>
    </row>
    <row r="70" spans="1:28" x14ac:dyDescent="0.25">
      <c r="A70" s="44">
        <v>13094</v>
      </c>
      <c r="B70" s="48">
        <v>2008</v>
      </c>
      <c r="C70" s="77">
        <v>33036801</v>
      </c>
      <c r="D70" s="77"/>
      <c r="E70" s="24" t="s">
        <v>33</v>
      </c>
      <c r="F70" s="24" t="s">
        <v>85</v>
      </c>
      <c r="G70" s="12"/>
      <c r="H70" s="12"/>
      <c r="I70" s="12"/>
      <c r="J70" s="12">
        <v>1</v>
      </c>
      <c r="K70" s="12">
        <v>1</v>
      </c>
      <c r="L70" s="12"/>
      <c r="M70" s="12"/>
      <c r="N70" s="12">
        <v>5</v>
      </c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30">
        <f t="shared" si="0"/>
        <v>36</v>
      </c>
      <c r="AB70" s="36" t="s">
        <v>61</v>
      </c>
    </row>
    <row r="71" spans="1:28" x14ac:dyDescent="0.25">
      <c r="A71" s="44">
        <v>13094</v>
      </c>
      <c r="B71" s="48">
        <v>2008</v>
      </c>
      <c r="C71" s="77">
        <v>33040901</v>
      </c>
      <c r="D71" s="77"/>
      <c r="E71" s="24" t="s">
        <v>34</v>
      </c>
      <c r="F71" s="24" t="s">
        <v>85</v>
      </c>
      <c r="G71" s="12"/>
      <c r="H71" s="12"/>
      <c r="I71" s="12"/>
      <c r="J71" s="12"/>
      <c r="K71" s="12">
        <v>1</v>
      </c>
      <c r="L71" s="12"/>
      <c r="M71" s="12"/>
      <c r="N71" s="12">
        <v>6</v>
      </c>
      <c r="O71" s="12">
        <v>2</v>
      </c>
      <c r="P71" s="12"/>
      <c r="Q71" s="12"/>
      <c r="R71" s="12"/>
      <c r="S71" s="12">
        <v>2</v>
      </c>
      <c r="T71" s="12"/>
      <c r="U71" s="12"/>
      <c r="V71" s="12"/>
      <c r="W71" s="12"/>
      <c r="X71" s="12"/>
      <c r="Y71" s="12"/>
      <c r="Z71" s="12"/>
      <c r="AA71" s="30">
        <f t="shared" si="0"/>
        <v>62</v>
      </c>
      <c r="AB71" s="36" t="s">
        <v>61</v>
      </c>
    </row>
    <row r="72" spans="1:28" x14ac:dyDescent="0.25">
      <c r="A72" s="44">
        <v>13094</v>
      </c>
      <c r="B72" s="49">
        <v>2016</v>
      </c>
      <c r="C72" s="77" t="s">
        <v>86</v>
      </c>
      <c r="D72" s="77"/>
      <c r="E72" s="25" t="s">
        <v>33</v>
      </c>
      <c r="F72" s="25" t="s">
        <v>87</v>
      </c>
      <c r="G72" s="12"/>
      <c r="H72" s="12">
        <v>1</v>
      </c>
      <c r="I72" s="12"/>
      <c r="J72" s="12">
        <v>1</v>
      </c>
      <c r="K72" s="12">
        <v>1</v>
      </c>
      <c r="L72" s="12"/>
      <c r="M72" s="12"/>
      <c r="N72" s="12">
        <v>2</v>
      </c>
      <c r="O72" s="12"/>
      <c r="P72" s="12"/>
      <c r="Q72" s="12"/>
      <c r="R72" s="12"/>
      <c r="S72" s="12"/>
      <c r="T72" s="12"/>
      <c r="U72" s="12"/>
      <c r="V72" s="12">
        <v>1</v>
      </c>
      <c r="W72" s="12"/>
      <c r="X72" s="12"/>
      <c r="Y72" s="12"/>
      <c r="Z72" s="12"/>
      <c r="AA72" s="30">
        <f t="shared" si="0"/>
        <v>70</v>
      </c>
    </row>
    <row r="73" spans="1:28" x14ac:dyDescent="0.25">
      <c r="A73" s="44">
        <v>13094</v>
      </c>
      <c r="B73" s="49">
        <v>2016</v>
      </c>
      <c r="C73" s="77" t="s">
        <v>88</v>
      </c>
      <c r="D73" s="77"/>
      <c r="E73" s="24" t="s">
        <v>34</v>
      </c>
      <c r="F73" s="24" t="s">
        <v>87</v>
      </c>
      <c r="G73" s="12"/>
      <c r="H73" s="12"/>
      <c r="I73" s="12"/>
      <c r="J73" s="12"/>
      <c r="K73" s="12">
        <v>1</v>
      </c>
      <c r="L73" s="12"/>
      <c r="M73" s="12"/>
      <c r="N73" s="12">
        <v>5</v>
      </c>
      <c r="O73" s="12">
        <v>2</v>
      </c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30">
        <f t="shared" si="0"/>
        <v>38</v>
      </c>
      <c r="AB73" s="21"/>
    </row>
    <row r="74" spans="1:28" x14ac:dyDescent="0.25">
      <c r="A74" s="44">
        <v>13094</v>
      </c>
      <c r="B74" s="49">
        <v>2013</v>
      </c>
      <c r="C74" s="77">
        <v>1304004114</v>
      </c>
      <c r="D74" s="77"/>
      <c r="E74" s="24" t="s">
        <v>33</v>
      </c>
      <c r="F74" s="24" t="s">
        <v>64</v>
      </c>
      <c r="G74" s="12">
        <v>2</v>
      </c>
      <c r="H74" s="12">
        <v>1</v>
      </c>
      <c r="I74" s="12"/>
      <c r="J74" s="12">
        <v>1</v>
      </c>
      <c r="K74" s="12">
        <v>1</v>
      </c>
      <c r="L74" s="12"/>
      <c r="M74" s="12"/>
      <c r="N74" s="12">
        <v>5</v>
      </c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>
        <v>92.42</v>
      </c>
      <c r="AA74" s="30">
        <f t="shared" si="0"/>
        <v>114.34700000000001</v>
      </c>
    </row>
    <row r="75" spans="1:28" x14ac:dyDescent="0.25">
      <c r="A75" s="44">
        <v>13094</v>
      </c>
      <c r="B75" s="49">
        <v>2008</v>
      </c>
      <c r="C75" s="77">
        <v>33037401</v>
      </c>
      <c r="D75" s="77"/>
      <c r="E75" s="24" t="s">
        <v>33</v>
      </c>
      <c r="F75" s="24" t="s">
        <v>89</v>
      </c>
      <c r="G75" s="12"/>
      <c r="H75" s="12"/>
      <c r="I75" s="12"/>
      <c r="J75" s="12"/>
      <c r="K75" s="12">
        <v>1</v>
      </c>
      <c r="L75" s="12"/>
      <c r="M75" s="12"/>
      <c r="N75" s="12">
        <v>3</v>
      </c>
      <c r="O75" s="12">
        <v>6</v>
      </c>
      <c r="P75" s="12"/>
      <c r="Q75" s="12"/>
      <c r="R75" s="12"/>
      <c r="S75" s="12"/>
      <c r="T75" s="12"/>
      <c r="U75" s="12"/>
      <c r="V75" s="12"/>
      <c r="W75" s="12">
        <v>2</v>
      </c>
      <c r="X75" s="12"/>
      <c r="Y75" s="12">
        <v>2</v>
      </c>
      <c r="Z75" s="12">
        <v>60.68</v>
      </c>
      <c r="AA75" s="30">
        <f t="shared" si="0"/>
        <v>114.238</v>
      </c>
    </row>
    <row r="76" spans="1:28" x14ac:dyDescent="0.25">
      <c r="A76" s="44">
        <v>13190</v>
      </c>
      <c r="B76" s="47" t="s">
        <v>90</v>
      </c>
      <c r="C76" s="77" t="s">
        <v>91</v>
      </c>
      <c r="D76" s="77"/>
      <c r="E76" s="24" t="s">
        <v>33</v>
      </c>
      <c r="F76" s="24" t="s">
        <v>43</v>
      </c>
      <c r="G76" s="12"/>
      <c r="H76" s="12"/>
      <c r="I76" s="12"/>
      <c r="J76" s="12">
        <v>1</v>
      </c>
      <c r="K76" s="12">
        <v>1</v>
      </c>
      <c r="L76" s="12"/>
      <c r="M76" s="12"/>
      <c r="N76" s="12">
        <v>2</v>
      </c>
      <c r="O76" s="12">
        <v>3</v>
      </c>
      <c r="P76" s="12"/>
      <c r="Q76" s="12"/>
      <c r="R76" s="12"/>
      <c r="S76" s="12"/>
      <c r="T76" s="12"/>
      <c r="U76" s="12"/>
      <c r="V76" s="12">
        <v>18</v>
      </c>
      <c r="W76" s="12"/>
      <c r="X76" s="12"/>
      <c r="Y76" s="12">
        <v>2</v>
      </c>
      <c r="Z76" s="12">
        <v>162.5</v>
      </c>
      <c r="AA76" s="30">
        <f t="shared" si="0"/>
        <v>472.875</v>
      </c>
    </row>
    <row r="77" spans="1:28" x14ac:dyDescent="0.25">
      <c r="A77" s="44">
        <v>13190</v>
      </c>
      <c r="B77" s="47" t="s">
        <v>90</v>
      </c>
      <c r="C77" s="77" t="s">
        <v>92</v>
      </c>
      <c r="D77" s="77"/>
      <c r="E77" s="24" t="s">
        <v>34</v>
      </c>
      <c r="F77" s="24" t="s">
        <v>43</v>
      </c>
      <c r="G77" s="12"/>
      <c r="H77" s="12">
        <v>1</v>
      </c>
      <c r="I77" s="12"/>
      <c r="J77" s="12"/>
      <c r="K77" s="12">
        <v>1</v>
      </c>
      <c r="L77" s="12"/>
      <c r="M77" s="12"/>
      <c r="N77" s="12">
        <v>6</v>
      </c>
      <c r="O77" s="12"/>
      <c r="P77" s="12"/>
      <c r="Q77" s="12"/>
      <c r="R77" s="12">
        <v>1</v>
      </c>
      <c r="S77" s="12"/>
      <c r="T77" s="12"/>
      <c r="U77" s="12"/>
      <c r="V77" s="12">
        <v>5</v>
      </c>
      <c r="W77" s="12"/>
      <c r="X77" s="12"/>
      <c r="Y77" s="12"/>
      <c r="Z77" s="12">
        <v>68</v>
      </c>
      <c r="AA77" s="30">
        <f t="shared" si="0"/>
        <v>191.8</v>
      </c>
    </row>
    <row r="78" spans="1:28" x14ac:dyDescent="0.25">
      <c r="A78" s="44">
        <v>13190</v>
      </c>
      <c r="B78" s="47" t="s">
        <v>90</v>
      </c>
      <c r="C78" s="77" t="s">
        <v>93</v>
      </c>
      <c r="D78" s="77"/>
      <c r="E78" s="25" t="s">
        <v>33</v>
      </c>
      <c r="F78" s="25" t="s">
        <v>54</v>
      </c>
      <c r="G78" s="12"/>
      <c r="H78" s="12">
        <v>1</v>
      </c>
      <c r="I78" s="12"/>
      <c r="J78" s="12">
        <v>1</v>
      </c>
      <c r="K78" s="12">
        <v>1</v>
      </c>
      <c r="L78" s="12"/>
      <c r="M78" s="12"/>
      <c r="N78" s="12">
        <v>3</v>
      </c>
      <c r="O78" s="12">
        <v>4</v>
      </c>
      <c r="P78" s="12">
        <v>1</v>
      </c>
      <c r="Q78" s="12"/>
      <c r="R78" s="12"/>
      <c r="S78" s="12"/>
      <c r="T78" s="12"/>
      <c r="U78" s="12"/>
      <c r="V78" s="12">
        <v>18</v>
      </c>
      <c r="W78" s="12"/>
      <c r="X78" s="12"/>
      <c r="Y78" s="12">
        <v>2</v>
      </c>
      <c r="Z78" s="12">
        <v>232</v>
      </c>
      <c r="AA78" s="30">
        <f t="shared" si="0"/>
        <v>539.20000000000005</v>
      </c>
    </row>
    <row r="79" spans="1:28" x14ac:dyDescent="0.25">
      <c r="A79" s="44">
        <v>13190</v>
      </c>
      <c r="B79" s="47" t="s">
        <v>90</v>
      </c>
      <c r="C79" s="77" t="s">
        <v>94</v>
      </c>
      <c r="D79" s="77"/>
      <c r="E79" s="24" t="s">
        <v>34</v>
      </c>
      <c r="F79" s="24" t="s">
        <v>54</v>
      </c>
      <c r="G79" s="12"/>
      <c r="H79" s="12"/>
      <c r="I79" s="12"/>
      <c r="J79" s="12"/>
      <c r="K79" s="12">
        <v>1</v>
      </c>
      <c r="L79" s="12"/>
      <c r="M79" s="12"/>
      <c r="N79" s="12"/>
      <c r="O79" s="12"/>
      <c r="P79" s="12">
        <v>2</v>
      </c>
      <c r="Q79" s="12"/>
      <c r="R79" s="12">
        <v>1</v>
      </c>
      <c r="S79" s="12"/>
      <c r="T79" s="12"/>
      <c r="U79" s="12"/>
      <c r="V79" s="12">
        <v>5</v>
      </c>
      <c r="W79" s="12"/>
      <c r="X79" s="12">
        <v>2</v>
      </c>
      <c r="Y79" s="12"/>
      <c r="Z79" s="12">
        <v>68</v>
      </c>
      <c r="AA79" s="30">
        <f t="shared" si="0"/>
        <v>173.8</v>
      </c>
    </row>
    <row r="80" spans="1:28" x14ac:dyDescent="0.25">
      <c r="A80" s="44">
        <v>13190</v>
      </c>
      <c r="B80" s="50" t="s">
        <v>95</v>
      </c>
      <c r="C80" s="85">
        <v>34591801</v>
      </c>
      <c r="D80" s="85"/>
      <c r="E80" s="40" t="s">
        <v>34</v>
      </c>
      <c r="F80" s="40" t="s">
        <v>96</v>
      </c>
      <c r="G80" s="41"/>
      <c r="H80" s="41"/>
      <c r="I80" s="41"/>
      <c r="J80" s="41"/>
      <c r="K80" s="41">
        <v>1</v>
      </c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2">
        <f t="shared" si="0"/>
        <v>6</v>
      </c>
    </row>
    <row r="81" spans="1:27" x14ac:dyDescent="0.25">
      <c r="A81" s="44">
        <v>13190</v>
      </c>
      <c r="B81" s="47" t="s">
        <v>97</v>
      </c>
      <c r="C81" s="77" t="s">
        <v>98</v>
      </c>
      <c r="D81" s="77"/>
      <c r="E81" s="24" t="s">
        <v>33</v>
      </c>
      <c r="F81" s="24" t="s">
        <v>99</v>
      </c>
      <c r="G81" s="12"/>
      <c r="H81" s="12">
        <v>1</v>
      </c>
      <c r="I81" s="12"/>
      <c r="J81" s="12">
        <v>1</v>
      </c>
      <c r="K81" s="12">
        <v>1</v>
      </c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30">
        <f t="shared" ref="AA81:AA84" si="1">(G81*G$16)+(H81*H$16)+(I81*I$16)+(J81*J$16)+(K81*K$16)+(L81*L$16)+(M81*M$16)+(N81*N$16)+(O81*O$16)+(P81*P$16)+(Q81*Q$16)+(R81*R$16)+(S81*S$16)+(T81*T$16)+(U81*U$16)+(V81*V$16)+(W81*W$16)+(X81*X$16)+(Y81*Y$16)+(Z81*Z$16)</f>
        <v>42</v>
      </c>
    </row>
    <row r="82" spans="1:27" x14ac:dyDescent="0.25">
      <c r="A82" s="44">
        <v>13190</v>
      </c>
      <c r="B82" s="47" t="s">
        <v>97</v>
      </c>
      <c r="C82" s="77" t="s">
        <v>100</v>
      </c>
      <c r="D82" s="77"/>
      <c r="E82" s="24" t="s">
        <v>34</v>
      </c>
      <c r="F82" s="24" t="s">
        <v>99</v>
      </c>
      <c r="G82" s="12"/>
      <c r="H82" s="12"/>
      <c r="I82" s="12"/>
      <c r="J82" s="12"/>
      <c r="K82" s="12">
        <v>1</v>
      </c>
      <c r="L82" s="12"/>
      <c r="M82" s="12"/>
      <c r="N82" s="12">
        <v>2</v>
      </c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30">
        <f t="shared" si="1"/>
        <v>14</v>
      </c>
    </row>
    <row r="83" spans="1:27" x14ac:dyDescent="0.25">
      <c r="A83" s="44">
        <v>13190</v>
      </c>
      <c r="B83" s="47" t="s">
        <v>101</v>
      </c>
      <c r="C83" s="77">
        <v>1205006021</v>
      </c>
      <c r="D83" s="77"/>
      <c r="E83" s="24" t="s">
        <v>33</v>
      </c>
      <c r="F83" s="24" t="s">
        <v>102</v>
      </c>
      <c r="G83" s="12"/>
      <c r="H83" s="12"/>
      <c r="I83" s="12"/>
      <c r="J83" s="12">
        <v>1</v>
      </c>
      <c r="K83" s="12">
        <v>1</v>
      </c>
      <c r="L83" s="12"/>
      <c r="M83" s="12"/>
      <c r="N83" s="12">
        <v>6</v>
      </c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30">
        <f t="shared" si="1"/>
        <v>40</v>
      </c>
    </row>
    <row r="84" spans="1:27" x14ac:dyDescent="0.25">
      <c r="A84" s="44">
        <v>13190</v>
      </c>
      <c r="B84" s="47" t="s">
        <v>101</v>
      </c>
      <c r="C84" s="77">
        <v>1205006041</v>
      </c>
      <c r="D84" s="77"/>
      <c r="E84" s="24" t="s">
        <v>34</v>
      </c>
      <c r="F84" s="24" t="s">
        <v>102</v>
      </c>
      <c r="G84" s="12"/>
      <c r="H84" s="12">
        <v>1</v>
      </c>
      <c r="I84" s="12"/>
      <c r="J84" s="12"/>
      <c r="K84" s="12">
        <v>1</v>
      </c>
      <c r="L84" s="12"/>
      <c r="M84" s="12"/>
      <c r="N84" s="12">
        <v>4</v>
      </c>
      <c r="O84" s="12">
        <v>2</v>
      </c>
      <c r="P84" s="12">
        <v>2</v>
      </c>
      <c r="Q84" s="12"/>
      <c r="R84" s="12"/>
      <c r="S84" s="12"/>
      <c r="T84" s="12"/>
      <c r="U84" s="12"/>
      <c r="V84" s="12"/>
      <c r="W84" s="12"/>
      <c r="X84" s="12">
        <v>2</v>
      </c>
      <c r="Y84" s="12"/>
      <c r="Z84" s="12"/>
      <c r="AA84" s="30">
        <f t="shared" si="1"/>
        <v>92</v>
      </c>
    </row>
    <row r="85" spans="1:27" x14ac:dyDescent="0.25">
      <c r="A85" s="52"/>
      <c r="B85" s="47"/>
      <c r="C85" s="35"/>
      <c r="D85" s="35"/>
      <c r="E85" s="24"/>
      <c r="F85" s="24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34"/>
    </row>
    <row r="86" spans="1:27" x14ac:dyDescent="0.25">
      <c r="A86" s="52"/>
      <c r="B86" s="47"/>
      <c r="C86" s="35"/>
      <c r="D86" s="35"/>
      <c r="E86" s="24"/>
      <c r="F86" s="24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34"/>
    </row>
    <row r="87" spans="1:27" x14ac:dyDescent="0.25">
      <c r="A87" s="52"/>
      <c r="B87" s="47"/>
      <c r="C87" s="35"/>
      <c r="D87" s="35"/>
      <c r="E87" s="24"/>
      <c r="F87" s="24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34"/>
    </row>
    <row r="88" spans="1:27" x14ac:dyDescent="0.25">
      <c r="A88" s="52"/>
      <c r="B88" s="47"/>
      <c r="C88" s="35"/>
      <c r="D88" s="35"/>
      <c r="E88" s="24"/>
      <c r="F88" s="24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34"/>
    </row>
    <row r="89" spans="1:27" x14ac:dyDescent="0.25">
      <c r="A89" s="52"/>
      <c r="B89" s="47"/>
      <c r="C89" s="35"/>
      <c r="D89" s="35"/>
      <c r="E89" s="24"/>
      <c r="F89" s="24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34"/>
    </row>
    <row r="90" spans="1:27" x14ac:dyDescent="0.25">
      <c r="A90" s="52"/>
      <c r="B90" s="47"/>
      <c r="C90" s="35"/>
      <c r="D90" s="35"/>
      <c r="E90" s="24"/>
      <c r="F90" s="24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34"/>
    </row>
    <row r="91" spans="1:27" x14ac:dyDescent="0.25">
      <c r="A91" s="52"/>
      <c r="B91" s="47"/>
      <c r="C91" s="35"/>
      <c r="D91" s="35"/>
      <c r="E91" s="24"/>
      <c r="F91" s="24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34"/>
    </row>
    <row r="92" spans="1:27" x14ac:dyDescent="0.25">
      <c r="A92" s="52"/>
      <c r="B92" s="47"/>
      <c r="C92" s="35"/>
      <c r="D92" s="35"/>
      <c r="E92" s="24"/>
      <c r="F92" s="24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34"/>
    </row>
    <row r="93" spans="1:27" x14ac:dyDescent="0.25">
      <c r="A93" s="52"/>
      <c r="B93" s="47"/>
      <c r="C93" s="35"/>
      <c r="D93" s="35"/>
      <c r="E93" s="24"/>
      <c r="F93" s="24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34"/>
    </row>
    <row r="94" spans="1:27" x14ac:dyDescent="0.25">
      <c r="A94" s="52"/>
      <c r="B94" s="47"/>
      <c r="C94" s="35"/>
      <c r="D94" s="35"/>
      <c r="E94" s="24"/>
      <c r="F94" s="24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34"/>
    </row>
    <row r="95" spans="1:27" x14ac:dyDescent="0.25">
      <c r="A95" s="52"/>
      <c r="B95" s="47"/>
      <c r="C95" s="35"/>
      <c r="D95" s="35"/>
      <c r="E95" s="24"/>
      <c r="F95" s="24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34"/>
    </row>
    <row r="96" spans="1:27" x14ac:dyDescent="0.25">
      <c r="A96" s="52"/>
      <c r="B96" s="47"/>
      <c r="C96" s="35"/>
      <c r="D96" s="35"/>
      <c r="E96" s="24"/>
      <c r="F96" s="24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34"/>
    </row>
    <row r="97" spans="1:27" x14ac:dyDescent="0.25">
      <c r="A97" s="52"/>
      <c r="B97" s="47"/>
      <c r="C97" s="35"/>
      <c r="D97" s="35"/>
      <c r="E97" s="24"/>
      <c r="F97" s="24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34"/>
    </row>
    <row r="98" spans="1:27" x14ac:dyDescent="0.25">
      <c r="A98" s="52"/>
      <c r="B98" s="47"/>
      <c r="C98" s="35"/>
      <c r="D98" s="35"/>
      <c r="E98" s="24"/>
      <c r="F98" s="24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34"/>
    </row>
    <row r="99" spans="1:27" x14ac:dyDescent="0.25">
      <c r="A99" s="52"/>
      <c r="B99" s="47"/>
      <c r="C99" s="35"/>
      <c r="D99" s="35"/>
      <c r="E99" s="24"/>
      <c r="F99" s="24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34"/>
    </row>
    <row r="100" spans="1:27" x14ac:dyDescent="0.25">
      <c r="A100" s="52"/>
      <c r="B100" s="47"/>
      <c r="C100" s="35"/>
      <c r="D100" s="35"/>
      <c r="E100" s="24"/>
      <c r="F100" s="24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34"/>
    </row>
    <row r="101" spans="1:27" x14ac:dyDescent="0.25">
      <c r="A101" s="52"/>
      <c r="B101" s="47"/>
      <c r="C101" s="35"/>
      <c r="D101" s="35"/>
      <c r="E101" s="24"/>
      <c r="F101" s="24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34"/>
    </row>
    <row r="102" spans="1:27" x14ac:dyDescent="0.25">
      <c r="A102" s="52"/>
      <c r="B102" s="47"/>
      <c r="C102" s="35"/>
      <c r="D102" s="35"/>
      <c r="E102" s="24"/>
      <c r="F102" s="24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34"/>
    </row>
    <row r="103" spans="1:27" x14ac:dyDescent="0.25">
      <c r="A103" s="52"/>
      <c r="B103" s="47"/>
      <c r="C103" s="35"/>
      <c r="D103" s="35"/>
      <c r="E103" s="24"/>
      <c r="F103" s="24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34"/>
    </row>
    <row r="104" spans="1:27" x14ac:dyDescent="0.25">
      <c r="A104" s="52"/>
      <c r="B104" s="47"/>
      <c r="C104" s="35"/>
      <c r="D104" s="35"/>
      <c r="E104" s="24"/>
      <c r="F104" s="24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34"/>
    </row>
    <row r="105" spans="1:27" x14ac:dyDescent="0.25">
      <c r="A105" s="52"/>
      <c r="B105" s="47"/>
      <c r="C105" s="35"/>
      <c r="D105" s="35"/>
      <c r="E105" s="24"/>
      <c r="F105" s="24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34"/>
    </row>
    <row r="106" spans="1:27" x14ac:dyDescent="0.25">
      <c r="A106" s="52"/>
      <c r="B106" s="47"/>
      <c r="C106" s="35"/>
      <c r="D106" s="35"/>
      <c r="E106" s="24"/>
      <c r="F106" s="24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34"/>
    </row>
    <row r="107" spans="1:27" x14ac:dyDescent="0.25">
      <c r="A107" s="52"/>
      <c r="B107" s="47"/>
      <c r="C107" s="35"/>
      <c r="D107" s="35"/>
      <c r="E107" s="24"/>
      <c r="F107" s="24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34"/>
    </row>
    <row r="108" spans="1:27" x14ac:dyDescent="0.25">
      <c r="A108" s="52"/>
      <c r="B108" s="47"/>
      <c r="C108" s="35"/>
      <c r="D108" s="35"/>
      <c r="E108" s="24"/>
      <c r="F108" s="24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34"/>
    </row>
    <row r="109" spans="1:27" x14ac:dyDescent="0.25">
      <c r="A109" s="52"/>
      <c r="B109" s="47"/>
      <c r="C109" s="35"/>
      <c r="D109" s="35"/>
      <c r="E109" s="24"/>
      <c r="F109" s="24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34"/>
    </row>
    <row r="110" spans="1:27" x14ac:dyDescent="0.25">
      <c r="A110" s="52"/>
      <c r="B110" s="47"/>
      <c r="C110" s="35"/>
      <c r="D110" s="35"/>
      <c r="E110" s="24"/>
      <c r="F110" s="24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34"/>
    </row>
    <row r="111" spans="1:27" x14ac:dyDescent="0.25">
      <c r="A111" s="52"/>
      <c r="B111" s="47"/>
      <c r="C111" s="35"/>
      <c r="D111" s="35"/>
      <c r="E111" s="24"/>
      <c r="F111" s="24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34"/>
    </row>
    <row r="112" spans="1:27" x14ac:dyDescent="0.25">
      <c r="A112" s="52"/>
      <c r="B112" s="47"/>
      <c r="C112" s="35"/>
      <c r="D112" s="35"/>
      <c r="E112" s="24"/>
      <c r="F112" s="24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34"/>
    </row>
    <row r="113" spans="1:27" x14ac:dyDescent="0.25">
      <c r="A113" s="52"/>
      <c r="B113" s="47"/>
      <c r="C113" s="35"/>
      <c r="D113" s="35"/>
      <c r="E113" s="24"/>
      <c r="F113" s="24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34"/>
    </row>
    <row r="114" spans="1:27" x14ac:dyDescent="0.25">
      <c r="B114" s="47"/>
      <c r="C114" s="33"/>
      <c r="D114" s="33"/>
      <c r="E114" s="24"/>
      <c r="F114" s="24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34"/>
    </row>
    <row r="115" spans="1:27" x14ac:dyDescent="0.25">
      <c r="B115" s="47"/>
      <c r="C115" s="33"/>
      <c r="D115" s="33"/>
      <c r="E115" s="24"/>
      <c r="F115" s="24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34"/>
    </row>
    <row r="116" spans="1:27" x14ac:dyDescent="0.25">
      <c r="B116" s="47"/>
      <c r="C116" s="33"/>
      <c r="D116" s="33"/>
      <c r="E116" s="24"/>
      <c r="F116" s="24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34"/>
    </row>
    <row r="117" spans="1:27" x14ac:dyDescent="0.25">
      <c r="B117" s="47"/>
      <c r="C117" s="78"/>
      <c r="D117" s="78"/>
      <c r="E117" s="24"/>
      <c r="F117" s="24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27"/>
    </row>
    <row r="118" spans="1:27" x14ac:dyDescent="0.25">
      <c r="G118" s="26">
        <f>SUM(G17:G117)</f>
        <v>20</v>
      </c>
      <c r="H118" s="26">
        <f t="shared" ref="H118:Z118" si="2">SUM(H17:H117)</f>
        <v>25</v>
      </c>
      <c r="I118" s="26">
        <f t="shared" si="2"/>
        <v>0</v>
      </c>
      <c r="J118" s="26">
        <f t="shared" si="2"/>
        <v>50</v>
      </c>
      <c r="K118" s="26">
        <f t="shared" si="2"/>
        <v>68</v>
      </c>
      <c r="L118" s="26">
        <f t="shared" si="2"/>
        <v>4</v>
      </c>
      <c r="M118" s="26">
        <f t="shared" si="2"/>
        <v>5</v>
      </c>
      <c r="N118" s="26">
        <f t="shared" si="2"/>
        <v>349</v>
      </c>
      <c r="O118" s="26">
        <f t="shared" si="2"/>
        <v>104</v>
      </c>
      <c r="P118" s="26">
        <f t="shared" si="2"/>
        <v>28</v>
      </c>
      <c r="Q118" s="26">
        <f t="shared" si="2"/>
        <v>1</v>
      </c>
      <c r="R118" s="26">
        <f t="shared" si="2"/>
        <v>10</v>
      </c>
      <c r="S118" s="26">
        <f t="shared" si="2"/>
        <v>14</v>
      </c>
      <c r="T118" s="26">
        <f t="shared" si="2"/>
        <v>1</v>
      </c>
      <c r="U118" s="26">
        <f t="shared" si="2"/>
        <v>5</v>
      </c>
      <c r="V118" s="26">
        <f t="shared" si="2"/>
        <v>58</v>
      </c>
      <c r="W118" s="26">
        <f t="shared" si="2"/>
        <v>4</v>
      </c>
      <c r="X118" s="26">
        <f t="shared" si="2"/>
        <v>18</v>
      </c>
      <c r="Y118" s="26">
        <f t="shared" si="2"/>
        <v>14</v>
      </c>
      <c r="Z118" s="26">
        <f t="shared" si="2"/>
        <v>7879.67</v>
      </c>
    </row>
    <row r="119" spans="1:27" x14ac:dyDescent="0.25">
      <c r="G119" s="29">
        <f>+G118*G16</f>
        <v>200</v>
      </c>
      <c r="H119" s="29">
        <f t="shared" ref="H119:Z119" si="3">+H118*H16</f>
        <v>650</v>
      </c>
      <c r="I119" s="29">
        <f t="shared" si="3"/>
        <v>0</v>
      </c>
      <c r="J119" s="29">
        <f t="shared" si="3"/>
        <v>500</v>
      </c>
      <c r="K119" s="29">
        <f t="shared" si="3"/>
        <v>408</v>
      </c>
      <c r="L119" s="29">
        <f t="shared" si="3"/>
        <v>24</v>
      </c>
      <c r="M119" s="29">
        <f t="shared" si="3"/>
        <v>30</v>
      </c>
      <c r="N119" s="29">
        <f t="shared" si="3"/>
        <v>1396</v>
      </c>
      <c r="O119" s="29">
        <f t="shared" si="3"/>
        <v>624</v>
      </c>
      <c r="P119" s="29">
        <f t="shared" si="3"/>
        <v>168</v>
      </c>
      <c r="Q119" s="29">
        <f t="shared" si="3"/>
        <v>10</v>
      </c>
      <c r="R119" s="29">
        <f t="shared" si="3"/>
        <v>120</v>
      </c>
      <c r="S119" s="29">
        <f t="shared" si="3"/>
        <v>140</v>
      </c>
      <c r="T119" s="29">
        <f t="shared" si="3"/>
        <v>10</v>
      </c>
      <c r="U119" s="29">
        <f t="shared" si="3"/>
        <v>110</v>
      </c>
      <c r="V119" s="29">
        <f t="shared" si="3"/>
        <v>1160</v>
      </c>
      <c r="W119" s="29">
        <f t="shared" si="3"/>
        <v>50</v>
      </c>
      <c r="X119" s="29">
        <f t="shared" si="3"/>
        <v>180</v>
      </c>
      <c r="Y119" s="29">
        <f t="shared" si="3"/>
        <v>98</v>
      </c>
      <c r="Z119" s="29">
        <f t="shared" si="3"/>
        <v>2757.8844999999997</v>
      </c>
      <c r="AA119" s="28">
        <f>SUM(G119:Z119)</f>
        <v>8635.8845000000001</v>
      </c>
    </row>
  </sheetData>
  <mergeCells count="68">
    <mergeCell ref="C82:D82"/>
    <mergeCell ref="C83:D83"/>
    <mergeCell ref="C84:D84"/>
    <mergeCell ref="C77:D77"/>
    <mergeCell ref="C78:D78"/>
    <mergeCell ref="C79:D79"/>
    <mergeCell ref="C80:D80"/>
    <mergeCell ref="C81:D81"/>
    <mergeCell ref="C72:D72"/>
    <mergeCell ref="C73:D73"/>
    <mergeCell ref="C74:D74"/>
    <mergeCell ref="C75:D75"/>
    <mergeCell ref="C76:D76"/>
    <mergeCell ref="C67:D67"/>
    <mergeCell ref="C68:D68"/>
    <mergeCell ref="C69:D69"/>
    <mergeCell ref="C70:D70"/>
    <mergeCell ref="C71:D71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5:D45"/>
    <mergeCell ref="C46:D46"/>
    <mergeCell ref="C41:D41"/>
    <mergeCell ref="C42:D42"/>
    <mergeCell ref="C43:D43"/>
    <mergeCell ref="C32:D32"/>
    <mergeCell ref="C33:D33"/>
    <mergeCell ref="C34:D34"/>
    <mergeCell ref="C38:D38"/>
    <mergeCell ref="C40:D40"/>
    <mergeCell ref="C39:D39"/>
    <mergeCell ref="C35:D35"/>
    <mergeCell ref="C36:D36"/>
    <mergeCell ref="C37:D37"/>
    <mergeCell ref="C25:D25"/>
    <mergeCell ref="C117:D117"/>
    <mergeCell ref="C24:D24"/>
    <mergeCell ref="O10:S10"/>
    <mergeCell ref="C19:D19"/>
    <mergeCell ref="C20:D20"/>
    <mergeCell ref="C21:D21"/>
    <mergeCell ref="C22:D22"/>
    <mergeCell ref="C23:D23"/>
    <mergeCell ref="C26:D26"/>
    <mergeCell ref="C27:D27"/>
    <mergeCell ref="C28:D28"/>
    <mergeCell ref="C29:D29"/>
    <mergeCell ref="C30:D30"/>
    <mergeCell ref="C31:D31"/>
    <mergeCell ref="C44:D44"/>
  </mergeCells>
  <pageMargins left="0.25" right="0.25" top="0.75" bottom="0.75" header="0.3" footer="0.3"/>
  <pageSetup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295"/>
  <sheetViews>
    <sheetView tabSelected="1" topLeftCell="A273" workbookViewId="0">
      <selection activeCell="A284" sqref="A284:A295"/>
    </sheetView>
  </sheetViews>
  <sheetFormatPr defaultRowHeight="15" x14ac:dyDescent="0.25"/>
  <cols>
    <col min="2" max="2" width="13.85546875" style="45" customWidth="1"/>
    <col min="3" max="3" width="5.85546875" customWidth="1"/>
    <col min="4" max="4" width="8.42578125" customWidth="1"/>
    <col min="5" max="5" width="3.7109375" customWidth="1"/>
    <col min="6" max="6" width="12.42578125" customWidth="1"/>
    <col min="7" max="7" width="7" customWidth="1"/>
    <col min="8" max="8" width="8.7109375" customWidth="1"/>
    <col min="9" max="9" width="6.5703125" customWidth="1"/>
    <col min="10" max="10" width="7" customWidth="1"/>
    <col min="11" max="11" width="7.7109375" customWidth="1"/>
    <col min="12" max="12" width="7" customWidth="1"/>
    <col min="13" max="13" width="6.42578125" customWidth="1"/>
    <col min="14" max="14" width="8.85546875" customWidth="1"/>
    <col min="15" max="15" width="6.85546875" customWidth="1"/>
    <col min="16" max="16" width="7.5703125" customWidth="1"/>
    <col min="17" max="18" width="6.85546875" customWidth="1"/>
    <col min="19" max="19" width="8.28515625" customWidth="1"/>
    <col min="20" max="20" width="6.5703125" customWidth="1"/>
    <col min="21" max="21" width="7" customWidth="1"/>
    <col min="22" max="22" width="8.140625" customWidth="1"/>
    <col min="23" max="23" width="6.85546875" customWidth="1"/>
    <col min="24" max="24" width="7.42578125" customWidth="1"/>
    <col min="25" max="25" width="6.5703125" customWidth="1"/>
    <col min="26" max="26" width="8.28515625" customWidth="1"/>
    <col min="27" max="27" width="9.5703125" customWidth="1"/>
  </cols>
  <sheetData>
    <row r="2" spans="1:28" x14ac:dyDescent="0.25">
      <c r="X2" s="17" t="s">
        <v>103</v>
      </c>
      <c r="Y2" s="17"/>
      <c r="Z2" s="17"/>
      <c r="AA2" s="17"/>
    </row>
    <row r="4" spans="1:28" x14ac:dyDescent="0.25">
      <c r="Y4" s="11" t="s">
        <v>32</v>
      </c>
      <c r="Z4" s="11"/>
    </row>
    <row r="9" spans="1:28" x14ac:dyDescent="0.25">
      <c r="C9" s="13"/>
      <c r="D9" s="1">
        <v>1</v>
      </c>
      <c r="E9" s="2" t="s">
        <v>0</v>
      </c>
      <c r="F9" s="3"/>
      <c r="G9" s="15"/>
      <c r="I9" s="8">
        <v>6</v>
      </c>
      <c r="J9" s="5" t="s">
        <v>9</v>
      </c>
      <c r="K9" s="6"/>
      <c r="L9" s="6"/>
      <c r="M9" s="16"/>
      <c r="N9" s="4">
        <v>11</v>
      </c>
      <c r="O9" s="5" t="s">
        <v>1</v>
      </c>
      <c r="P9" s="6"/>
      <c r="Q9" s="6"/>
      <c r="R9" s="6"/>
      <c r="S9" s="7"/>
      <c r="U9" s="4">
        <v>16</v>
      </c>
      <c r="V9" s="2" t="s">
        <v>10</v>
      </c>
      <c r="W9" s="3"/>
      <c r="X9" s="3"/>
      <c r="Y9" s="3"/>
      <c r="Z9" s="7"/>
    </row>
    <row r="10" spans="1:28" x14ac:dyDescent="0.25">
      <c r="C10" s="13"/>
      <c r="D10" s="1">
        <v>2</v>
      </c>
      <c r="E10" s="2" t="s">
        <v>2</v>
      </c>
      <c r="F10" s="3"/>
      <c r="G10" s="15"/>
      <c r="I10" s="8">
        <v>7</v>
      </c>
      <c r="J10" s="5" t="s">
        <v>11</v>
      </c>
      <c r="K10" s="6"/>
      <c r="L10" s="6"/>
      <c r="M10" s="16"/>
      <c r="N10" s="4">
        <v>12</v>
      </c>
      <c r="O10" s="79" t="s">
        <v>31</v>
      </c>
      <c r="P10" s="80"/>
      <c r="Q10" s="80"/>
      <c r="R10" s="80"/>
      <c r="S10" s="81"/>
      <c r="U10" s="4">
        <v>17</v>
      </c>
      <c r="V10" s="2" t="s">
        <v>12</v>
      </c>
      <c r="W10" s="3"/>
      <c r="X10" s="3"/>
      <c r="Y10" s="3"/>
      <c r="Z10" s="7"/>
    </row>
    <row r="11" spans="1:28" x14ac:dyDescent="0.25">
      <c r="C11" s="13"/>
      <c r="D11" s="1">
        <v>3</v>
      </c>
      <c r="E11" s="2" t="s">
        <v>3</v>
      </c>
      <c r="F11" s="3"/>
      <c r="G11" s="15"/>
      <c r="I11" s="8">
        <v>8</v>
      </c>
      <c r="J11" s="5" t="s">
        <v>13</v>
      </c>
      <c r="K11" s="6"/>
      <c r="L11" s="6"/>
      <c r="M11" s="16"/>
      <c r="N11" s="4">
        <v>13</v>
      </c>
      <c r="O11" s="2" t="s">
        <v>4</v>
      </c>
      <c r="P11" s="3"/>
      <c r="Q11" s="3"/>
      <c r="R11" s="3"/>
      <c r="S11" s="7"/>
      <c r="U11" s="4">
        <v>18</v>
      </c>
      <c r="V11" s="2" t="s">
        <v>14</v>
      </c>
      <c r="W11" s="3"/>
      <c r="X11" s="3"/>
      <c r="Y11" s="3"/>
      <c r="Z11" s="7"/>
    </row>
    <row r="12" spans="1:28" x14ac:dyDescent="0.25">
      <c r="C12" s="13"/>
      <c r="D12" s="8">
        <v>4</v>
      </c>
      <c r="E12" s="5" t="s">
        <v>5</v>
      </c>
      <c r="F12" s="6"/>
      <c r="G12" s="15"/>
      <c r="I12" s="8">
        <v>9</v>
      </c>
      <c r="J12" s="5" t="s">
        <v>15</v>
      </c>
      <c r="K12" s="6"/>
      <c r="L12" s="6"/>
      <c r="M12" s="16"/>
      <c r="N12" s="4">
        <v>14</v>
      </c>
      <c r="O12" s="2" t="s">
        <v>6</v>
      </c>
      <c r="P12" s="3"/>
      <c r="Q12" s="3"/>
      <c r="R12" s="3"/>
      <c r="S12" s="7"/>
      <c r="U12" s="4">
        <v>19</v>
      </c>
      <c r="V12" s="5" t="s">
        <v>16</v>
      </c>
      <c r="W12" s="6"/>
      <c r="X12" s="6"/>
      <c r="Y12" s="6"/>
      <c r="Z12" s="7"/>
    </row>
    <row r="13" spans="1:28" x14ac:dyDescent="0.25">
      <c r="C13" s="13"/>
      <c r="D13" s="8">
        <v>5</v>
      </c>
      <c r="E13" s="5" t="s">
        <v>7</v>
      </c>
      <c r="F13" s="6"/>
      <c r="G13" s="7"/>
      <c r="I13" s="9">
        <v>10</v>
      </c>
      <c r="J13" s="10" t="s">
        <v>17</v>
      </c>
      <c r="K13" s="11"/>
      <c r="L13" s="11"/>
      <c r="M13" s="16"/>
      <c r="N13" s="4">
        <v>15</v>
      </c>
      <c r="O13" s="5" t="s">
        <v>8</v>
      </c>
      <c r="P13" s="6"/>
      <c r="Q13" s="6"/>
      <c r="R13" s="6"/>
      <c r="S13" s="7"/>
      <c r="U13" s="4">
        <v>20</v>
      </c>
      <c r="V13" s="10" t="s">
        <v>18</v>
      </c>
      <c r="W13" s="11"/>
      <c r="X13" s="11"/>
      <c r="Y13" s="11"/>
      <c r="Z13" s="7"/>
    </row>
    <row r="15" spans="1:28" x14ac:dyDescent="0.25">
      <c r="B15" s="46" t="s">
        <v>26</v>
      </c>
      <c r="C15" s="31" t="s">
        <v>19</v>
      </c>
      <c r="D15" s="32"/>
      <c r="E15" s="23"/>
      <c r="F15" s="22" t="s">
        <v>28</v>
      </c>
      <c r="G15" s="18">
        <v>1</v>
      </c>
      <c r="H15" s="18">
        <v>2</v>
      </c>
      <c r="I15" s="18">
        <v>3</v>
      </c>
      <c r="J15" s="18">
        <v>4</v>
      </c>
      <c r="K15" s="18">
        <v>5</v>
      </c>
      <c r="L15" s="18">
        <v>6</v>
      </c>
      <c r="M15" s="18">
        <v>7</v>
      </c>
      <c r="N15" s="18">
        <v>8</v>
      </c>
      <c r="O15" s="18">
        <v>9</v>
      </c>
      <c r="P15" s="18">
        <v>10</v>
      </c>
      <c r="Q15" s="18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8">
        <v>17</v>
      </c>
      <c r="X15" s="18">
        <v>18</v>
      </c>
      <c r="Y15" s="18">
        <v>19</v>
      </c>
      <c r="Z15" s="18">
        <v>20</v>
      </c>
    </row>
    <row r="16" spans="1:28" x14ac:dyDescent="0.25">
      <c r="A16" s="43" t="s">
        <v>51</v>
      </c>
      <c r="B16" s="47"/>
      <c r="C16" s="6"/>
      <c r="D16" s="7"/>
      <c r="E16" s="11"/>
      <c r="F16" s="6"/>
      <c r="G16" s="19">
        <v>11.5</v>
      </c>
      <c r="H16" s="19">
        <v>29.9</v>
      </c>
      <c r="I16" s="19">
        <v>23</v>
      </c>
      <c r="J16" s="19">
        <v>11.5</v>
      </c>
      <c r="K16" s="19">
        <v>6.9</v>
      </c>
      <c r="L16" s="19">
        <v>6.9</v>
      </c>
      <c r="M16" s="19">
        <v>6.9</v>
      </c>
      <c r="N16" s="19">
        <v>4.5999999999999996</v>
      </c>
      <c r="O16" s="19">
        <v>6.9</v>
      </c>
      <c r="P16" s="19">
        <v>6.9</v>
      </c>
      <c r="Q16" s="19">
        <v>11.5</v>
      </c>
      <c r="R16" s="19">
        <v>13.8</v>
      </c>
      <c r="S16" s="19">
        <v>11.5</v>
      </c>
      <c r="T16" s="19">
        <v>11.5</v>
      </c>
      <c r="U16" s="19">
        <v>25.3</v>
      </c>
      <c r="V16" s="19">
        <v>23</v>
      </c>
      <c r="W16" s="19">
        <v>14.38</v>
      </c>
      <c r="X16" s="19">
        <v>11.5</v>
      </c>
      <c r="Y16" s="19">
        <v>8.0500000000000007</v>
      </c>
      <c r="Z16" s="20">
        <v>0.4</v>
      </c>
      <c r="AA16" s="14" t="s">
        <v>20</v>
      </c>
      <c r="AB16" t="s">
        <v>21</v>
      </c>
    </row>
    <row r="17" spans="1:29" x14ac:dyDescent="0.25">
      <c r="A17" s="52"/>
      <c r="B17" s="47"/>
      <c r="C17" s="35"/>
      <c r="D17" s="35"/>
      <c r="E17" s="24"/>
      <c r="F17" s="24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34"/>
    </row>
    <row r="18" spans="1:29" x14ac:dyDescent="0.25">
      <c r="A18" s="44">
        <v>13293</v>
      </c>
      <c r="B18" s="53" t="s">
        <v>104</v>
      </c>
      <c r="C18" s="77" t="s">
        <v>105</v>
      </c>
      <c r="D18" s="77"/>
      <c r="E18" s="24" t="s">
        <v>33</v>
      </c>
      <c r="F18" s="24" t="s">
        <v>106</v>
      </c>
      <c r="G18" s="12"/>
      <c r="H18" s="12"/>
      <c r="I18" s="12"/>
      <c r="J18" s="12">
        <v>1</v>
      </c>
      <c r="K18" s="12">
        <v>1</v>
      </c>
      <c r="L18" s="12"/>
      <c r="M18" s="12"/>
      <c r="N18" s="12">
        <v>4</v>
      </c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30">
        <f t="shared" ref="AA18:AA20" si="0">(G18*G$16)+(H18*H$16)+(I18*I$16)+(J18*J$16)+(K18*K$16)+(L18*L$16)+(M18*M$16)+(N18*N$16)+(O18*O$16)+(P18*P$16)+(Q18*Q$16)+(R18*R$16)+(S18*S$16)+(T18*T$16)+(U18*U$16)+(V18*V$16)+(W18*W$16)+(X18*X$16)+(Y18*Y$16)+(Z18*Z$16)</f>
        <v>59.8</v>
      </c>
    </row>
    <row r="19" spans="1:29" x14ac:dyDescent="0.25">
      <c r="A19" s="44">
        <v>13293</v>
      </c>
      <c r="B19" s="53" t="s">
        <v>104</v>
      </c>
      <c r="C19" s="77" t="s">
        <v>40</v>
      </c>
      <c r="D19" s="77"/>
      <c r="E19" s="24" t="s">
        <v>34</v>
      </c>
      <c r="F19" s="24" t="s">
        <v>106</v>
      </c>
      <c r="G19" s="12"/>
      <c r="H19" s="12">
        <v>1</v>
      </c>
      <c r="I19" s="12"/>
      <c r="J19" s="12"/>
      <c r="K19" s="12">
        <v>1</v>
      </c>
      <c r="L19" s="12"/>
      <c r="M19" s="12"/>
      <c r="N19" s="12">
        <v>6</v>
      </c>
      <c r="O19" s="12">
        <v>3</v>
      </c>
      <c r="P19" s="12">
        <v>2</v>
      </c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30">
        <f t="shared" si="0"/>
        <v>98.899999999999991</v>
      </c>
    </row>
    <row r="20" spans="1:29" x14ac:dyDescent="0.25">
      <c r="A20" s="44">
        <v>13293</v>
      </c>
      <c r="B20" s="54" t="s">
        <v>107</v>
      </c>
      <c r="C20" s="77">
        <v>23171902</v>
      </c>
      <c r="D20" s="77"/>
      <c r="E20" s="25" t="s">
        <v>33</v>
      </c>
      <c r="F20" s="25" t="s">
        <v>108</v>
      </c>
      <c r="G20" s="12"/>
      <c r="H20" s="12"/>
      <c r="I20" s="12"/>
      <c r="J20" s="12">
        <v>1</v>
      </c>
      <c r="K20" s="12">
        <v>1</v>
      </c>
      <c r="L20" s="12"/>
      <c r="M20" s="12"/>
      <c r="N20" s="12">
        <v>6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30">
        <f t="shared" si="0"/>
        <v>46</v>
      </c>
      <c r="AB20" s="36" t="s">
        <v>53</v>
      </c>
      <c r="AC20" s="36"/>
    </row>
    <row r="21" spans="1:29" x14ac:dyDescent="0.25">
      <c r="A21" s="44">
        <v>13331</v>
      </c>
      <c r="B21" s="55" t="s">
        <v>109</v>
      </c>
      <c r="C21" s="77" t="s">
        <v>110</v>
      </c>
      <c r="D21" s="77"/>
      <c r="E21" s="24" t="s">
        <v>33</v>
      </c>
      <c r="F21" s="24" t="s">
        <v>111</v>
      </c>
      <c r="G21" s="12"/>
      <c r="H21" s="12"/>
      <c r="I21" s="12"/>
      <c r="J21" s="12">
        <v>1</v>
      </c>
      <c r="K21" s="12">
        <v>1</v>
      </c>
      <c r="L21" s="12"/>
      <c r="M21" s="12"/>
      <c r="N21" s="12">
        <v>1</v>
      </c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30">
        <f>(G21*G$16)+(H21*H$16)+(I21*I$16)+(J21*J$16)+(K21*K$16)+(L21*L$16)+(M21*M$16)+(N21*N$16)+(O21*O$16)+(P21*P$16)+(Q21*Q$16)+(R21*R$16)+(S21*S$16)+(T21*T$16)+(U21*U$16)+(V21*V$16)+(W21*W$16)+(X21*X$16)+(Y21*Y$16)+(Z21*Z$16)</f>
        <v>23</v>
      </c>
    </row>
    <row r="22" spans="1:29" x14ac:dyDescent="0.25">
      <c r="A22" s="44">
        <v>13331</v>
      </c>
      <c r="B22" s="55" t="s">
        <v>109</v>
      </c>
      <c r="C22" s="77" t="s">
        <v>112</v>
      </c>
      <c r="D22" s="77"/>
      <c r="E22" s="24" t="s">
        <v>34</v>
      </c>
      <c r="F22" s="24" t="s">
        <v>111</v>
      </c>
      <c r="G22" s="12"/>
      <c r="H22" s="12">
        <v>1</v>
      </c>
      <c r="I22" s="12"/>
      <c r="J22" s="12"/>
      <c r="K22" s="12">
        <v>1</v>
      </c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30">
        <f>(G22*G$16)+(H22*H$16)+(I22*I$16)+(J22*J$16)+(K22*K$16)+(L22*L$16)+(M22*M$16)+(N22*N$16)+(O22*O$16)+(P22*P$16)+(Q22*Q$16)+(R22*R$16)+(S22*S$16)+(T22*T$16)+(U22*U$16)+(V22*V$16)+(W22*W$16)+(X22*X$16)+(Y22*Y$16)+(Z22*Z$16)</f>
        <v>36.799999999999997</v>
      </c>
    </row>
    <row r="23" spans="1:29" x14ac:dyDescent="0.25">
      <c r="A23" s="44">
        <v>13331</v>
      </c>
      <c r="B23" s="55" t="s">
        <v>97</v>
      </c>
      <c r="C23" s="77" t="s">
        <v>113</v>
      </c>
      <c r="D23" s="77"/>
      <c r="E23" s="25" t="s">
        <v>33</v>
      </c>
      <c r="F23" s="25" t="s">
        <v>114</v>
      </c>
      <c r="G23" s="12"/>
      <c r="H23" s="12"/>
      <c r="I23" s="12"/>
      <c r="J23" s="12">
        <v>1</v>
      </c>
      <c r="K23" s="12">
        <v>1</v>
      </c>
      <c r="L23" s="12"/>
      <c r="M23" s="12"/>
      <c r="N23" s="12">
        <v>6</v>
      </c>
      <c r="O23" s="12"/>
      <c r="P23" s="12"/>
      <c r="Q23" s="12"/>
      <c r="R23" s="12">
        <v>4</v>
      </c>
      <c r="S23" s="12"/>
      <c r="T23" s="12"/>
      <c r="U23" s="12"/>
      <c r="V23" s="12"/>
      <c r="W23" s="12"/>
      <c r="X23" s="12"/>
      <c r="Y23" s="12"/>
      <c r="Z23" s="12"/>
      <c r="AA23" s="30">
        <f>(G23*G$16)+(H23*H$16)+(I23*I$16)+(J23*J$16)+(K23*K$16)+(L23*L$16)+(M23*M$16)+(N23*N$16)+(O23*O$16)+(P23*P$16)+(Q23*Q$16)+(R23*R$16)+(S23*S$16)+(T23*T$16)+(U23*U$16)+(V23*V$16)+(W23*W$16)+(X23*X$16)+(Y23*Y$16)+(Z23*Z$16)</f>
        <v>101.2</v>
      </c>
    </row>
    <row r="24" spans="1:29" x14ac:dyDescent="0.25">
      <c r="A24" s="44">
        <v>13331</v>
      </c>
      <c r="B24" s="55" t="s">
        <v>97</v>
      </c>
      <c r="C24" s="77" t="s">
        <v>115</v>
      </c>
      <c r="D24" s="77"/>
      <c r="E24" s="24" t="s">
        <v>34</v>
      </c>
      <c r="F24" s="24" t="s">
        <v>114</v>
      </c>
      <c r="G24" s="12"/>
      <c r="H24" s="12">
        <v>1</v>
      </c>
      <c r="I24" s="12"/>
      <c r="J24" s="12"/>
      <c r="K24" s="12">
        <v>1</v>
      </c>
      <c r="L24" s="12"/>
      <c r="M24" s="12"/>
      <c r="N24" s="12">
        <v>8</v>
      </c>
      <c r="O24" s="12">
        <v>1</v>
      </c>
      <c r="P24" s="12">
        <v>2</v>
      </c>
      <c r="Q24" s="12">
        <v>3</v>
      </c>
      <c r="R24" s="12"/>
      <c r="S24" s="12"/>
      <c r="T24" s="12"/>
      <c r="U24" s="12"/>
      <c r="V24" s="12"/>
      <c r="W24" s="12"/>
      <c r="X24" s="12"/>
      <c r="Y24" s="12"/>
      <c r="Z24" s="12"/>
      <c r="AA24" s="30">
        <f>(G24*G$16)+(H24*H$16)+(I24*I$16)+(J24*J$16)+(K24*K$16)+(L24*L$16)+(M24*M$16)+(N24*N$16)+(O24*O$16)+(P24*P$16)+(Q24*Q$16)+(R24*R$16)+(S24*S$16)+(T24*T$16)+(U24*U$16)+(V24*V$16)+(W24*W$16)+(X24*X$16)+(Y24*Y$16)+(Z24*Z$16)</f>
        <v>128.80000000000001</v>
      </c>
    </row>
    <row r="25" spans="1:29" x14ac:dyDescent="0.25">
      <c r="A25" s="44">
        <v>13331</v>
      </c>
      <c r="B25" s="55" t="s">
        <v>109</v>
      </c>
      <c r="C25" s="77" t="s">
        <v>116</v>
      </c>
      <c r="D25" s="77"/>
      <c r="E25" s="24" t="s">
        <v>33</v>
      </c>
      <c r="F25" s="24" t="s">
        <v>117</v>
      </c>
      <c r="G25" s="12"/>
      <c r="H25" s="12"/>
      <c r="I25" s="12"/>
      <c r="J25" s="12">
        <v>1</v>
      </c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30">
        <f>(G25*G$16)+(H25*H$16)+(I25*I$16)+(J25*J$16)+(K25*K$16)+(L25*L$16)+(M25*M$16)+(N25*N$16)+(O25*O$16)+(P25*P$16)+(Q25*Q$16)+(R25*R$16)+(S25*S$16)+(T25*T$16)+(U25*U$16)+(V25*V$16)+(W25*W$16)+(X25*X$16)+(Y25*Y$16)+(Z25*Z$16)</f>
        <v>18.399999999999999</v>
      </c>
    </row>
    <row r="26" spans="1:29" x14ac:dyDescent="0.25">
      <c r="A26" s="44">
        <v>13331</v>
      </c>
      <c r="B26" s="55" t="s">
        <v>109</v>
      </c>
      <c r="C26" s="35" t="s">
        <v>118</v>
      </c>
      <c r="D26" s="35"/>
      <c r="E26" s="24" t="s">
        <v>34</v>
      </c>
      <c r="F26" s="24" t="s">
        <v>117</v>
      </c>
      <c r="G26" s="12"/>
      <c r="H26" s="12"/>
      <c r="I26" s="12"/>
      <c r="J26" s="12"/>
      <c r="K26" s="12">
        <v>1</v>
      </c>
      <c r="L26" s="12"/>
      <c r="M26" s="12"/>
      <c r="N26" s="12">
        <v>2</v>
      </c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30">
        <f t="shared" ref="AA26:AA30" si="1">(G26*G$16)+(H26*H$16)+(I26*I$16)+(J26*J$16)+(K26*K$16)+(L26*L$16)+(M26*M$16)+(N26*N$16)+(O26*O$16)+(P26*P$16)+(Q26*Q$16)+(R26*R$16)+(S26*S$16)+(T26*T$16)+(U26*U$16)+(V26*V$16)+(W26*W$16)+(X26*X$16)+(Y26*Y$16)+(Z26*Z$16)</f>
        <v>16.100000000000001</v>
      </c>
    </row>
    <row r="27" spans="1:29" x14ac:dyDescent="0.25">
      <c r="A27" s="44">
        <v>13331</v>
      </c>
      <c r="B27" s="55" t="s">
        <v>119</v>
      </c>
      <c r="C27" s="35" t="s">
        <v>120</v>
      </c>
      <c r="D27" s="35"/>
      <c r="E27" s="24" t="s">
        <v>33</v>
      </c>
      <c r="F27" s="24" t="s">
        <v>121</v>
      </c>
      <c r="G27" s="12"/>
      <c r="H27" s="12">
        <v>1</v>
      </c>
      <c r="I27" s="12"/>
      <c r="J27" s="12">
        <v>1</v>
      </c>
      <c r="K27" s="12">
        <v>1</v>
      </c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30">
        <f t="shared" si="1"/>
        <v>48.3</v>
      </c>
    </row>
    <row r="28" spans="1:29" x14ac:dyDescent="0.25">
      <c r="A28" s="44">
        <v>13331</v>
      </c>
      <c r="B28" s="55" t="s">
        <v>119</v>
      </c>
      <c r="C28" s="35" t="s">
        <v>122</v>
      </c>
      <c r="D28" s="35"/>
      <c r="E28" s="24" t="s">
        <v>34</v>
      </c>
      <c r="F28" s="24" t="s">
        <v>121</v>
      </c>
      <c r="G28" s="12"/>
      <c r="H28" s="12"/>
      <c r="I28" s="12"/>
      <c r="J28" s="12"/>
      <c r="K28" s="12">
        <v>1</v>
      </c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30">
        <f t="shared" si="1"/>
        <v>6.9</v>
      </c>
    </row>
    <row r="29" spans="1:29" x14ac:dyDescent="0.25">
      <c r="A29" s="44">
        <v>13331</v>
      </c>
      <c r="B29" s="55" t="s">
        <v>119</v>
      </c>
      <c r="C29" s="35" t="s">
        <v>123</v>
      </c>
      <c r="D29" s="35"/>
      <c r="E29" s="24" t="s">
        <v>33</v>
      </c>
      <c r="F29" s="24" t="s">
        <v>102</v>
      </c>
      <c r="G29" s="12"/>
      <c r="H29" s="12"/>
      <c r="I29" s="12"/>
      <c r="J29" s="12"/>
      <c r="K29" s="12">
        <v>1</v>
      </c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30">
        <f t="shared" si="1"/>
        <v>6.9</v>
      </c>
    </row>
    <row r="30" spans="1:29" x14ac:dyDescent="0.25">
      <c r="A30" s="44">
        <v>13331</v>
      </c>
      <c r="B30" s="55" t="s">
        <v>119</v>
      </c>
      <c r="C30" s="35" t="s">
        <v>124</v>
      </c>
      <c r="D30" s="35"/>
      <c r="E30" s="24" t="s">
        <v>34</v>
      </c>
      <c r="F30" s="24" t="s">
        <v>102</v>
      </c>
      <c r="G30" s="12"/>
      <c r="H30" s="12"/>
      <c r="I30" s="12"/>
      <c r="J30" s="12"/>
      <c r="K30" s="12">
        <v>1</v>
      </c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30">
        <f t="shared" si="1"/>
        <v>6.9</v>
      </c>
    </row>
    <row r="31" spans="1:29" x14ac:dyDescent="0.25">
      <c r="A31" s="44">
        <v>13331</v>
      </c>
      <c r="B31" s="55" t="s">
        <v>97</v>
      </c>
      <c r="C31" s="77" t="s">
        <v>22</v>
      </c>
      <c r="D31" s="77"/>
      <c r="E31" s="24" t="s">
        <v>33</v>
      </c>
      <c r="F31" s="24" t="s">
        <v>23</v>
      </c>
      <c r="G31" s="12"/>
      <c r="H31" s="12"/>
      <c r="I31" s="12"/>
      <c r="J31" s="12">
        <v>1</v>
      </c>
      <c r="K31" s="12">
        <v>1</v>
      </c>
      <c r="L31" s="12"/>
      <c r="M31" s="12"/>
      <c r="N31" s="12"/>
      <c r="O31" s="12"/>
      <c r="P31" s="12"/>
      <c r="Q31" s="12"/>
      <c r="R31" s="12">
        <v>1</v>
      </c>
      <c r="S31" s="12"/>
      <c r="T31" s="12"/>
      <c r="U31" s="12"/>
      <c r="V31" s="12"/>
      <c r="W31" s="12"/>
      <c r="X31" s="12"/>
      <c r="Y31" s="12"/>
      <c r="Z31" s="12"/>
      <c r="AA31" s="30">
        <f>(G31*G$16)+(H31*H$16)+(I31*I$16)+(J31*J$16)+(K31*K$16)+(L31*L$16)+(M31*M$16)+(N31*N$16)+(O31*O$16)+(P31*P$16)+(Q31*Q$16)+(R31*R$16)+(S31*S$16)+(T31*T$16)+(U31*U$16)+(V31*V$16)+(W31*W$16)+(X31*X$16)+(Y31*Y$16)+(Z31*Z$16)</f>
        <v>32.200000000000003</v>
      </c>
    </row>
    <row r="32" spans="1:29" x14ac:dyDescent="0.25">
      <c r="A32" s="44">
        <v>13331</v>
      </c>
      <c r="B32" s="55" t="s">
        <v>97</v>
      </c>
      <c r="C32" s="77" t="s">
        <v>24</v>
      </c>
      <c r="D32" s="77"/>
      <c r="E32" s="24" t="s">
        <v>34</v>
      </c>
      <c r="F32" s="24" t="s">
        <v>23</v>
      </c>
      <c r="G32" s="12"/>
      <c r="H32" s="12">
        <v>1</v>
      </c>
      <c r="I32" s="12"/>
      <c r="J32" s="12"/>
      <c r="K32" s="12">
        <v>1</v>
      </c>
      <c r="L32" s="12"/>
      <c r="M32" s="12"/>
      <c r="N32" s="12">
        <v>1</v>
      </c>
      <c r="O32" s="12">
        <v>1</v>
      </c>
      <c r="P32" s="12"/>
      <c r="Q32" s="12"/>
      <c r="R32" s="12">
        <v>1</v>
      </c>
      <c r="S32" s="12"/>
      <c r="T32" s="12"/>
      <c r="U32" s="12"/>
      <c r="V32" s="12"/>
      <c r="W32" s="12"/>
      <c r="X32" s="12"/>
      <c r="Y32" s="12"/>
      <c r="Z32" s="12"/>
      <c r="AA32" s="30">
        <f>(G32*G$16)+(H32*H$16)+(I32*I$16)+(J32*J$16)+(K32*K$16)+(L32*L$16)+(M32*M$16)+(N32*N$16)+(O32*O$16)+(P32*P$16)+(Q32*Q$16)+(R32*R$16)+(S32*S$16)+(T32*T$16)+(U32*U$16)+(V32*V$16)+(W32*W$16)+(X32*X$16)+(Y32*Y$16)+(Z32*Z$16)</f>
        <v>62.099999999999994</v>
      </c>
    </row>
    <row r="33" spans="1:28" x14ac:dyDescent="0.25">
      <c r="A33" s="44">
        <v>13396</v>
      </c>
      <c r="B33" s="56" t="s">
        <v>107</v>
      </c>
      <c r="C33" s="77">
        <v>23171201</v>
      </c>
      <c r="D33" s="77"/>
      <c r="E33" s="24" t="s">
        <v>33</v>
      </c>
      <c r="F33" s="24" t="s">
        <v>114</v>
      </c>
      <c r="G33" s="12"/>
      <c r="H33" s="12"/>
      <c r="I33" s="12"/>
      <c r="J33" s="12">
        <v>1</v>
      </c>
      <c r="K33" s="12">
        <v>1</v>
      </c>
      <c r="L33" s="12"/>
      <c r="M33" s="12"/>
      <c r="N33" s="12">
        <v>9</v>
      </c>
      <c r="O33" s="12">
        <v>1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30">
        <f t="shared" ref="AA33:AA36" si="2">(G33*G$16)+(H33*H$16)+(I33*I$16)+(J33*J$16)+(K33*K$16)+(L33*L$16)+(M33*M$16)+(N33*N$16)+(O33*O$16)+(P33*P$16)+(Q33*Q$16)+(R33*R$16)+(S33*S$16)+(T33*T$16)+(U33*U$16)+(V33*V$16)+(W33*W$16)+(X33*X$16)+(Y33*Y$16)+(Z33*Z$16)</f>
        <v>66.7</v>
      </c>
      <c r="AB33" s="57" t="s">
        <v>61</v>
      </c>
    </row>
    <row r="34" spans="1:28" x14ac:dyDescent="0.25">
      <c r="A34" s="44">
        <v>13396</v>
      </c>
      <c r="B34" s="56" t="s">
        <v>125</v>
      </c>
      <c r="C34" s="77">
        <v>25802301</v>
      </c>
      <c r="D34" s="77"/>
      <c r="E34" s="24" t="s">
        <v>33</v>
      </c>
      <c r="F34" s="24" t="s">
        <v>52</v>
      </c>
      <c r="G34" s="12"/>
      <c r="H34" s="12"/>
      <c r="I34" s="12"/>
      <c r="J34" s="12">
        <v>1</v>
      </c>
      <c r="K34" s="12">
        <v>1</v>
      </c>
      <c r="L34" s="12"/>
      <c r="M34" s="12"/>
      <c r="N34" s="12">
        <v>12</v>
      </c>
      <c r="O34" s="12">
        <v>1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>
        <v>53.53</v>
      </c>
      <c r="AA34" s="30">
        <f t="shared" si="2"/>
        <v>101.91200000000001</v>
      </c>
      <c r="AB34" s="57" t="s">
        <v>61</v>
      </c>
    </row>
    <row r="35" spans="1:28" x14ac:dyDescent="0.25">
      <c r="A35" s="44">
        <v>13396</v>
      </c>
      <c r="B35" s="55" t="s">
        <v>126</v>
      </c>
      <c r="C35" s="77" t="s">
        <v>127</v>
      </c>
      <c r="D35" s="77"/>
      <c r="E35" s="25" t="s">
        <v>33</v>
      </c>
      <c r="F35" s="25" t="s">
        <v>54</v>
      </c>
      <c r="G35" s="12"/>
      <c r="H35" s="12"/>
      <c r="I35" s="12"/>
      <c r="J35" s="12">
        <v>1</v>
      </c>
      <c r="K35" s="12">
        <v>1</v>
      </c>
      <c r="L35" s="12"/>
      <c r="M35" s="12"/>
      <c r="N35" s="12">
        <v>5</v>
      </c>
      <c r="O35" s="12">
        <v>1</v>
      </c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30">
        <f t="shared" si="2"/>
        <v>48.3</v>
      </c>
    </row>
    <row r="36" spans="1:28" x14ac:dyDescent="0.25">
      <c r="A36" s="44">
        <v>13396</v>
      </c>
      <c r="B36" s="55"/>
      <c r="C36" s="77"/>
      <c r="D36" s="77"/>
      <c r="E36" s="24" t="s">
        <v>34</v>
      </c>
      <c r="F36" s="24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30">
        <f t="shared" si="2"/>
        <v>0</v>
      </c>
      <c r="AB36" s="21"/>
    </row>
    <row r="37" spans="1:28" x14ac:dyDescent="0.25">
      <c r="A37" s="44">
        <v>13396</v>
      </c>
      <c r="B37" s="55"/>
      <c r="C37" s="58" t="s">
        <v>128</v>
      </c>
      <c r="D37" s="58"/>
      <c r="E37" s="94" t="s">
        <v>129</v>
      </c>
      <c r="F37" s="95"/>
      <c r="G37" s="95"/>
      <c r="H37" s="95"/>
      <c r="I37" s="95"/>
      <c r="J37" s="96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>
        <v>195.7</v>
      </c>
      <c r="AA37" s="60">
        <f>(Y37*Y$16)+(Z37*Z$16)</f>
        <v>78.28</v>
      </c>
    </row>
    <row r="38" spans="1:28" x14ac:dyDescent="0.25">
      <c r="A38" s="44">
        <v>13332</v>
      </c>
      <c r="B38" s="55" t="s">
        <v>109</v>
      </c>
      <c r="C38" s="77" t="s">
        <v>130</v>
      </c>
      <c r="D38" s="77"/>
      <c r="E38" s="24" t="s">
        <v>33</v>
      </c>
      <c r="F38" s="24" t="s">
        <v>64</v>
      </c>
      <c r="G38" s="12"/>
      <c r="H38" s="12"/>
      <c r="I38" s="12"/>
      <c r="J38" s="12">
        <v>1</v>
      </c>
      <c r="K38" s="12">
        <v>1</v>
      </c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30">
        <f t="shared" ref="AA38:AA101" si="3">(G38*G$16)+(H38*H$16)+(I38*I$16)+(J38*J$16)+(K38*K$16)+(L38*L$16)+(M38*M$16)+(N38*N$16)+(O38*O$16)+(P38*P$16)+(Q38*Q$16)+(R38*R$16)+(S38*S$16)+(T38*T$16)+(U38*U$16)+(V38*V$16)+(W38*W$16)+(X38*X$16)+(Y38*Y$16)+(Z38*Z$16)</f>
        <v>18.399999999999999</v>
      </c>
    </row>
    <row r="39" spans="1:28" x14ac:dyDescent="0.25">
      <c r="A39" s="44">
        <v>13332</v>
      </c>
      <c r="B39" s="55" t="s">
        <v>109</v>
      </c>
      <c r="C39" s="77" t="s">
        <v>131</v>
      </c>
      <c r="D39" s="77"/>
      <c r="E39" s="24" t="s">
        <v>34</v>
      </c>
      <c r="F39" s="24" t="s">
        <v>64</v>
      </c>
      <c r="G39" s="12"/>
      <c r="H39" s="12"/>
      <c r="I39" s="12"/>
      <c r="J39" s="12"/>
      <c r="K39" s="12">
        <v>1</v>
      </c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30">
        <f t="shared" si="3"/>
        <v>6.9</v>
      </c>
    </row>
    <row r="40" spans="1:28" x14ac:dyDescent="0.25">
      <c r="A40" s="44">
        <v>13332</v>
      </c>
      <c r="B40" s="55" t="s">
        <v>132</v>
      </c>
      <c r="C40" s="77">
        <v>1205006015</v>
      </c>
      <c r="D40" s="77"/>
      <c r="E40" s="25" t="s">
        <v>33</v>
      </c>
      <c r="F40" s="25" t="s">
        <v>133</v>
      </c>
      <c r="G40" s="12"/>
      <c r="H40" s="12">
        <v>1</v>
      </c>
      <c r="I40" s="12"/>
      <c r="J40" s="12">
        <v>1</v>
      </c>
      <c r="K40" s="12">
        <v>1</v>
      </c>
      <c r="L40" s="12"/>
      <c r="M40" s="12"/>
      <c r="N40" s="12">
        <v>6</v>
      </c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30">
        <f t="shared" si="3"/>
        <v>75.899999999999991</v>
      </c>
    </row>
    <row r="41" spans="1:28" x14ac:dyDescent="0.25">
      <c r="A41" s="44">
        <v>13332</v>
      </c>
      <c r="B41" s="55" t="s">
        <v>132</v>
      </c>
      <c r="C41" s="77">
        <v>1205006035</v>
      </c>
      <c r="D41" s="77"/>
      <c r="E41" s="24" t="s">
        <v>34</v>
      </c>
      <c r="F41" s="24" t="s">
        <v>133</v>
      </c>
      <c r="G41" s="12"/>
      <c r="H41" s="12"/>
      <c r="I41" s="12"/>
      <c r="J41" s="12"/>
      <c r="K41" s="12">
        <v>1</v>
      </c>
      <c r="L41" s="12"/>
      <c r="M41" s="12"/>
      <c r="N41" s="12">
        <v>2</v>
      </c>
      <c r="O41" s="12">
        <v>1</v>
      </c>
      <c r="P41" s="12">
        <v>3</v>
      </c>
      <c r="Q41" s="12"/>
      <c r="R41" s="12">
        <v>1</v>
      </c>
      <c r="S41" s="12"/>
      <c r="T41" s="12"/>
      <c r="U41" s="12"/>
      <c r="V41" s="12"/>
      <c r="W41" s="12"/>
      <c r="X41" s="12">
        <v>2</v>
      </c>
      <c r="Y41" s="12"/>
      <c r="Z41" s="12">
        <v>65.88</v>
      </c>
      <c r="AA41" s="30">
        <f t="shared" si="3"/>
        <v>106.852</v>
      </c>
      <c r="AB41" s="21"/>
    </row>
    <row r="42" spans="1:28" x14ac:dyDescent="0.25">
      <c r="A42" s="44">
        <v>13332</v>
      </c>
      <c r="B42" s="55" t="s">
        <v>132</v>
      </c>
      <c r="C42" s="77">
        <v>1205006013</v>
      </c>
      <c r="D42" s="77"/>
      <c r="E42" s="24" t="s">
        <v>33</v>
      </c>
      <c r="F42" s="24" t="s">
        <v>62</v>
      </c>
      <c r="G42" s="12"/>
      <c r="H42" s="12">
        <v>1</v>
      </c>
      <c r="I42" s="12"/>
      <c r="J42" s="12">
        <v>1</v>
      </c>
      <c r="K42" s="12">
        <v>1</v>
      </c>
      <c r="L42" s="12"/>
      <c r="M42" s="12"/>
      <c r="N42" s="12">
        <v>9</v>
      </c>
      <c r="O42" s="12">
        <v>1</v>
      </c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30">
        <f t="shared" si="3"/>
        <v>96.6</v>
      </c>
    </row>
    <row r="43" spans="1:28" x14ac:dyDescent="0.25">
      <c r="A43" s="44">
        <v>13332</v>
      </c>
      <c r="B43" s="55" t="s">
        <v>132</v>
      </c>
      <c r="C43" s="77">
        <v>1205006033</v>
      </c>
      <c r="D43" s="77"/>
      <c r="E43" s="24" t="s">
        <v>134</v>
      </c>
      <c r="F43" s="24" t="s">
        <v>62</v>
      </c>
      <c r="G43" s="12"/>
      <c r="H43" s="12"/>
      <c r="I43" s="12"/>
      <c r="J43" s="12"/>
      <c r="K43" s="12">
        <v>1</v>
      </c>
      <c r="L43" s="12"/>
      <c r="M43" s="12"/>
      <c r="N43" s="12">
        <v>2</v>
      </c>
      <c r="O43" s="12">
        <v>1</v>
      </c>
      <c r="P43" s="12">
        <v>4</v>
      </c>
      <c r="Q43" s="12"/>
      <c r="R43" s="12"/>
      <c r="S43" s="12"/>
      <c r="T43" s="12"/>
      <c r="U43" s="12"/>
      <c r="V43" s="12"/>
      <c r="W43" s="12"/>
      <c r="X43" s="12"/>
      <c r="Y43" s="12"/>
      <c r="Z43" s="12">
        <v>738.8</v>
      </c>
      <c r="AA43" s="30">
        <f t="shared" si="3"/>
        <v>346.12</v>
      </c>
      <c r="AB43" t="s">
        <v>135</v>
      </c>
    </row>
    <row r="44" spans="1:28" x14ac:dyDescent="0.25">
      <c r="A44" s="44">
        <v>13332</v>
      </c>
      <c r="B44" s="55" t="s">
        <v>109</v>
      </c>
      <c r="C44" s="77" t="s">
        <v>136</v>
      </c>
      <c r="D44" s="77"/>
      <c r="E44" s="24" t="s">
        <v>137</v>
      </c>
      <c r="F44" s="24" t="s">
        <v>138</v>
      </c>
      <c r="G44" s="12"/>
      <c r="H44" s="12">
        <v>1</v>
      </c>
      <c r="I44" s="12"/>
      <c r="J44" s="12">
        <v>1</v>
      </c>
      <c r="K44" s="12">
        <v>1</v>
      </c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30">
        <f t="shared" si="3"/>
        <v>48.3</v>
      </c>
    </row>
    <row r="45" spans="1:28" x14ac:dyDescent="0.25">
      <c r="A45" s="44">
        <v>13332</v>
      </c>
      <c r="B45" s="55" t="s">
        <v>109</v>
      </c>
      <c r="C45" s="77" t="s">
        <v>139</v>
      </c>
      <c r="D45" s="77"/>
      <c r="E45" s="24" t="s">
        <v>134</v>
      </c>
      <c r="F45" s="24" t="s">
        <v>138</v>
      </c>
      <c r="G45" s="12"/>
      <c r="H45" s="12"/>
      <c r="I45" s="12"/>
      <c r="J45" s="12"/>
      <c r="K45" s="12">
        <v>1</v>
      </c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30">
        <f t="shared" si="3"/>
        <v>6.9</v>
      </c>
    </row>
    <row r="46" spans="1:28" x14ac:dyDescent="0.25">
      <c r="A46" s="44">
        <v>13482</v>
      </c>
      <c r="B46" s="61"/>
      <c r="C46" s="62" t="s">
        <v>140</v>
      </c>
      <c r="D46" s="62"/>
      <c r="E46" s="63"/>
      <c r="F46" s="64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6">
        <v>246.05</v>
      </c>
      <c r="AA46" s="30">
        <f t="shared" si="3"/>
        <v>98.420000000000016</v>
      </c>
    </row>
    <row r="47" spans="1:28" x14ac:dyDescent="0.25">
      <c r="A47" s="44">
        <v>13482</v>
      </c>
      <c r="B47" s="55" t="s">
        <v>141</v>
      </c>
      <c r="C47" s="77">
        <v>38091401</v>
      </c>
      <c r="D47" s="77"/>
      <c r="E47" s="24" t="s">
        <v>33</v>
      </c>
      <c r="F47" s="24" t="s">
        <v>142</v>
      </c>
      <c r="G47" s="12"/>
      <c r="H47" s="12"/>
      <c r="I47" s="12"/>
      <c r="J47" s="12">
        <v>1</v>
      </c>
      <c r="K47" s="12">
        <v>1</v>
      </c>
      <c r="L47" s="12"/>
      <c r="M47" s="12"/>
      <c r="N47" s="12">
        <v>7</v>
      </c>
      <c r="O47" s="12">
        <v>1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>
        <v>16.18</v>
      </c>
      <c r="AA47" s="30">
        <f t="shared" si="3"/>
        <v>63.971999999999994</v>
      </c>
    </row>
    <row r="48" spans="1:28" x14ac:dyDescent="0.25">
      <c r="A48" s="44">
        <v>13482</v>
      </c>
      <c r="B48" s="55" t="s">
        <v>141</v>
      </c>
      <c r="C48" s="77">
        <v>38105701</v>
      </c>
      <c r="D48" s="77"/>
      <c r="E48" s="24" t="s">
        <v>34</v>
      </c>
      <c r="F48" s="24" t="s">
        <v>142</v>
      </c>
      <c r="G48" s="12"/>
      <c r="H48" s="12">
        <v>1</v>
      </c>
      <c r="I48" s="12"/>
      <c r="J48" s="12"/>
      <c r="K48" s="12">
        <v>1</v>
      </c>
      <c r="L48" s="12"/>
      <c r="M48" s="12"/>
      <c r="N48" s="12">
        <v>4</v>
      </c>
      <c r="O48" s="12">
        <v>3</v>
      </c>
      <c r="P48" s="12"/>
      <c r="Q48" s="12"/>
      <c r="R48" s="12"/>
      <c r="S48" s="12"/>
      <c r="T48" s="12"/>
      <c r="U48" s="12"/>
      <c r="V48" s="12"/>
      <c r="W48" s="12"/>
      <c r="X48" s="12">
        <v>2</v>
      </c>
      <c r="Y48" s="12"/>
      <c r="Z48" s="12"/>
      <c r="AA48" s="30">
        <f t="shared" si="3"/>
        <v>98.9</v>
      </c>
    </row>
    <row r="49" spans="1:27" x14ac:dyDescent="0.25">
      <c r="A49" s="44">
        <v>13482</v>
      </c>
      <c r="B49" s="55" t="s">
        <v>97</v>
      </c>
      <c r="C49" s="77" t="s">
        <v>143</v>
      </c>
      <c r="D49" s="77"/>
      <c r="E49" s="25" t="s">
        <v>33</v>
      </c>
      <c r="F49" s="25" t="s">
        <v>85</v>
      </c>
      <c r="G49" s="12"/>
      <c r="H49" s="12">
        <v>1</v>
      </c>
      <c r="I49" s="12"/>
      <c r="J49" s="12">
        <v>1</v>
      </c>
      <c r="K49" s="12">
        <v>1</v>
      </c>
      <c r="L49" s="12"/>
      <c r="M49" s="12"/>
      <c r="N49" s="12">
        <v>5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30">
        <f t="shared" si="3"/>
        <v>71.3</v>
      </c>
    </row>
    <row r="50" spans="1:27" x14ac:dyDescent="0.25">
      <c r="A50" s="44">
        <v>13482</v>
      </c>
      <c r="B50" s="55" t="s">
        <v>97</v>
      </c>
      <c r="C50" s="77" t="s">
        <v>144</v>
      </c>
      <c r="D50" s="77"/>
      <c r="E50" s="24" t="s">
        <v>34</v>
      </c>
      <c r="F50" s="24" t="s">
        <v>85</v>
      </c>
      <c r="G50" s="12"/>
      <c r="H50" s="12"/>
      <c r="I50" s="12"/>
      <c r="J50" s="12"/>
      <c r="K50" s="12">
        <v>1</v>
      </c>
      <c r="L50" s="12"/>
      <c r="M50" s="12"/>
      <c r="N50" s="12">
        <v>6</v>
      </c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30">
        <f t="shared" si="3"/>
        <v>34.5</v>
      </c>
    </row>
    <row r="51" spans="1:27" x14ac:dyDescent="0.25">
      <c r="A51" s="44">
        <v>13482</v>
      </c>
      <c r="B51" s="55" t="s">
        <v>109</v>
      </c>
      <c r="C51" s="77" t="s">
        <v>145</v>
      </c>
      <c r="D51" s="77"/>
      <c r="E51" s="24" t="s">
        <v>33</v>
      </c>
      <c r="F51" s="24" t="s">
        <v>35</v>
      </c>
      <c r="G51" s="12"/>
      <c r="H51" s="12">
        <v>1</v>
      </c>
      <c r="I51" s="12"/>
      <c r="J51" s="12">
        <v>1</v>
      </c>
      <c r="K51" s="12">
        <v>1</v>
      </c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30">
        <f t="shared" si="3"/>
        <v>48.3</v>
      </c>
    </row>
    <row r="52" spans="1:27" x14ac:dyDescent="0.25">
      <c r="A52" s="44">
        <v>13482</v>
      </c>
      <c r="B52" s="55" t="s">
        <v>109</v>
      </c>
      <c r="C52" s="77" t="s">
        <v>146</v>
      </c>
      <c r="D52" s="77"/>
      <c r="E52" s="24" t="s">
        <v>134</v>
      </c>
      <c r="F52" s="24" t="s">
        <v>35</v>
      </c>
      <c r="G52" s="12"/>
      <c r="H52" s="12"/>
      <c r="I52" s="12"/>
      <c r="J52" s="12"/>
      <c r="K52" s="12">
        <v>1</v>
      </c>
      <c r="L52" s="12"/>
      <c r="M52" s="12"/>
      <c r="N52" s="12">
        <v>2</v>
      </c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30">
        <f t="shared" si="3"/>
        <v>16.100000000000001</v>
      </c>
    </row>
    <row r="53" spans="1:27" x14ac:dyDescent="0.25">
      <c r="A53" s="44">
        <v>13482</v>
      </c>
      <c r="B53" s="55" t="s">
        <v>90</v>
      </c>
      <c r="C53" s="77" t="s">
        <v>147</v>
      </c>
      <c r="D53" s="77"/>
      <c r="E53" s="24" t="s">
        <v>33</v>
      </c>
      <c r="F53" s="24" t="s">
        <v>148</v>
      </c>
      <c r="G53" s="12"/>
      <c r="H53" s="12"/>
      <c r="I53" s="12"/>
      <c r="J53" s="12"/>
      <c r="K53" s="12">
        <v>1</v>
      </c>
      <c r="L53" s="12"/>
      <c r="M53" s="12"/>
      <c r="N53" s="12">
        <v>5</v>
      </c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30">
        <f t="shared" si="3"/>
        <v>29.9</v>
      </c>
    </row>
    <row r="54" spans="1:27" x14ac:dyDescent="0.25">
      <c r="A54" s="44">
        <v>13482</v>
      </c>
      <c r="B54" s="55" t="s">
        <v>90</v>
      </c>
      <c r="C54" s="77" t="s">
        <v>149</v>
      </c>
      <c r="D54" s="77"/>
      <c r="E54" s="24" t="s">
        <v>34</v>
      </c>
      <c r="F54" s="24" t="s">
        <v>148</v>
      </c>
      <c r="G54" s="12"/>
      <c r="H54" s="12">
        <v>1</v>
      </c>
      <c r="I54" s="12"/>
      <c r="J54" s="12">
        <v>1</v>
      </c>
      <c r="K54" s="12">
        <v>1</v>
      </c>
      <c r="L54" s="12"/>
      <c r="M54" s="12"/>
      <c r="N54" s="12">
        <v>4</v>
      </c>
      <c r="O54" s="12">
        <v>2</v>
      </c>
      <c r="P54" s="12"/>
      <c r="Q54" s="12"/>
      <c r="R54" s="12"/>
      <c r="S54" s="12"/>
      <c r="T54" s="12"/>
      <c r="U54" s="12"/>
      <c r="V54" s="12">
        <v>2</v>
      </c>
      <c r="W54" s="12"/>
      <c r="X54" s="12"/>
      <c r="Y54" s="12"/>
      <c r="Z54" s="12">
        <v>88.88</v>
      </c>
      <c r="AA54" s="30">
        <f t="shared" si="3"/>
        <v>162.05199999999999</v>
      </c>
    </row>
    <row r="55" spans="1:27" x14ac:dyDescent="0.25">
      <c r="A55" s="44">
        <v>13482</v>
      </c>
      <c r="B55" s="55" t="s">
        <v>119</v>
      </c>
      <c r="C55" s="35" t="s">
        <v>150</v>
      </c>
      <c r="D55" s="35"/>
      <c r="E55" s="24" t="s">
        <v>33</v>
      </c>
      <c r="F55" s="24" t="s">
        <v>151</v>
      </c>
      <c r="G55" s="12"/>
      <c r="H55" s="12">
        <v>1</v>
      </c>
      <c r="I55" s="12"/>
      <c r="J55" s="12">
        <v>1</v>
      </c>
      <c r="K55" s="12">
        <v>1</v>
      </c>
      <c r="L55" s="12"/>
      <c r="M55" s="12"/>
      <c r="N55" s="12"/>
      <c r="O55" s="12">
        <v>1</v>
      </c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>
        <v>20.079999999999998</v>
      </c>
      <c r="AA55" s="30">
        <f t="shared" si="3"/>
        <v>63.231999999999999</v>
      </c>
    </row>
    <row r="56" spans="1:27" x14ac:dyDescent="0.25">
      <c r="A56" s="44">
        <v>13482</v>
      </c>
      <c r="B56" s="55" t="s">
        <v>119</v>
      </c>
      <c r="C56" s="35" t="s">
        <v>152</v>
      </c>
      <c r="D56" s="35"/>
      <c r="E56" s="24" t="s">
        <v>34</v>
      </c>
      <c r="F56" s="24" t="s">
        <v>151</v>
      </c>
      <c r="G56" s="12"/>
      <c r="H56" s="12"/>
      <c r="I56" s="12"/>
      <c r="J56" s="12"/>
      <c r="K56" s="12">
        <v>1</v>
      </c>
      <c r="L56" s="12"/>
      <c r="M56" s="12"/>
      <c r="N56" s="12">
        <v>4</v>
      </c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30">
        <f t="shared" si="3"/>
        <v>25.299999999999997</v>
      </c>
    </row>
    <row r="57" spans="1:27" x14ac:dyDescent="0.25">
      <c r="A57" s="44">
        <v>13482</v>
      </c>
      <c r="B57" s="55" t="s">
        <v>119</v>
      </c>
      <c r="C57" s="77" t="s">
        <v>153</v>
      </c>
      <c r="D57" s="77"/>
      <c r="E57" s="24" t="s">
        <v>33</v>
      </c>
      <c r="F57" s="24" t="s">
        <v>114</v>
      </c>
      <c r="G57" s="12"/>
      <c r="H57" s="12"/>
      <c r="I57" s="12"/>
      <c r="J57" s="12">
        <v>1</v>
      </c>
      <c r="K57" s="12">
        <v>1</v>
      </c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30">
        <f t="shared" si="3"/>
        <v>18.399999999999999</v>
      </c>
    </row>
    <row r="58" spans="1:27" x14ac:dyDescent="0.25">
      <c r="A58" s="44">
        <v>13482</v>
      </c>
      <c r="B58" s="55" t="s">
        <v>119</v>
      </c>
      <c r="C58" s="77" t="s">
        <v>154</v>
      </c>
      <c r="D58" s="77"/>
      <c r="E58" s="24" t="s">
        <v>34</v>
      </c>
      <c r="F58" s="24" t="s">
        <v>114</v>
      </c>
      <c r="G58" s="12"/>
      <c r="H58" s="12"/>
      <c r="I58" s="12"/>
      <c r="J58" s="12"/>
      <c r="K58" s="12">
        <v>1</v>
      </c>
      <c r="L58" s="12"/>
      <c r="M58" s="12"/>
      <c r="N58" s="12">
        <v>2</v>
      </c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30">
        <f t="shared" si="3"/>
        <v>16.100000000000001</v>
      </c>
    </row>
    <row r="59" spans="1:27" x14ac:dyDescent="0.25">
      <c r="A59" s="44">
        <v>13482</v>
      </c>
      <c r="B59" s="55" t="s">
        <v>155</v>
      </c>
      <c r="C59" s="77" t="s">
        <v>156</v>
      </c>
      <c r="D59" s="77"/>
      <c r="E59" s="25" t="s">
        <v>33</v>
      </c>
      <c r="F59" s="25" t="s">
        <v>157</v>
      </c>
      <c r="G59" s="12"/>
      <c r="H59" s="12">
        <v>1</v>
      </c>
      <c r="I59" s="12"/>
      <c r="J59" s="12">
        <v>1</v>
      </c>
      <c r="K59" s="12">
        <v>1</v>
      </c>
      <c r="L59" s="12"/>
      <c r="M59" s="12"/>
      <c r="N59" s="12">
        <v>5</v>
      </c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30">
        <f t="shared" si="3"/>
        <v>71.3</v>
      </c>
    </row>
    <row r="60" spans="1:27" x14ac:dyDescent="0.25">
      <c r="A60" s="44">
        <v>13482</v>
      </c>
      <c r="B60" s="55" t="s">
        <v>155</v>
      </c>
      <c r="C60" s="77" t="s">
        <v>158</v>
      </c>
      <c r="D60" s="77"/>
      <c r="E60" s="24" t="s">
        <v>34</v>
      </c>
      <c r="F60" s="24" t="s">
        <v>157</v>
      </c>
      <c r="G60" s="12"/>
      <c r="H60" s="12"/>
      <c r="I60" s="12"/>
      <c r="J60" s="12"/>
      <c r="K60" s="12">
        <v>1</v>
      </c>
      <c r="L60" s="12"/>
      <c r="M60" s="12"/>
      <c r="N60" s="12">
        <v>6</v>
      </c>
      <c r="O60" s="12">
        <v>1</v>
      </c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30">
        <f t="shared" si="3"/>
        <v>41.4</v>
      </c>
    </row>
    <row r="61" spans="1:27" x14ac:dyDescent="0.25">
      <c r="A61" s="44">
        <v>13482</v>
      </c>
      <c r="B61" s="55" t="s">
        <v>97</v>
      </c>
      <c r="C61" s="77" t="s">
        <v>159</v>
      </c>
      <c r="D61" s="77"/>
      <c r="E61" s="24" t="s">
        <v>33</v>
      </c>
      <c r="F61" s="24" t="s">
        <v>160</v>
      </c>
      <c r="G61" s="12"/>
      <c r="H61" s="12">
        <v>1</v>
      </c>
      <c r="I61" s="12"/>
      <c r="J61" s="12">
        <v>1</v>
      </c>
      <c r="K61" s="12">
        <v>1</v>
      </c>
      <c r="L61" s="12"/>
      <c r="M61" s="12"/>
      <c r="N61" s="12">
        <v>8</v>
      </c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30">
        <f t="shared" si="3"/>
        <v>85.1</v>
      </c>
    </row>
    <row r="62" spans="1:27" x14ac:dyDescent="0.25">
      <c r="A62" s="44">
        <v>13482</v>
      </c>
      <c r="B62" s="55" t="s">
        <v>97</v>
      </c>
      <c r="C62" s="77" t="s">
        <v>161</v>
      </c>
      <c r="D62" s="77"/>
      <c r="E62" s="24" t="s">
        <v>34</v>
      </c>
      <c r="F62" s="24" t="s">
        <v>160</v>
      </c>
      <c r="G62" s="12"/>
      <c r="H62" s="12"/>
      <c r="I62" s="12"/>
      <c r="J62" s="12"/>
      <c r="K62" s="12">
        <v>1</v>
      </c>
      <c r="L62" s="12"/>
      <c r="M62" s="12"/>
      <c r="N62" s="12">
        <v>10</v>
      </c>
      <c r="O62" s="12">
        <v>2</v>
      </c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30">
        <f t="shared" si="3"/>
        <v>66.7</v>
      </c>
    </row>
    <row r="63" spans="1:27" x14ac:dyDescent="0.25">
      <c r="A63" s="44">
        <v>13482</v>
      </c>
      <c r="B63" s="55" t="s">
        <v>162</v>
      </c>
      <c r="C63" s="77">
        <v>1304004107</v>
      </c>
      <c r="D63" s="77"/>
      <c r="E63" s="24" t="s">
        <v>33</v>
      </c>
      <c r="F63" s="24" t="s">
        <v>163</v>
      </c>
      <c r="G63" s="12"/>
      <c r="H63" s="12"/>
      <c r="I63" s="12"/>
      <c r="J63" s="12">
        <v>1</v>
      </c>
      <c r="K63" s="12">
        <v>1</v>
      </c>
      <c r="L63" s="12"/>
      <c r="M63" s="12"/>
      <c r="N63" s="12">
        <v>6</v>
      </c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>
        <v>16.18</v>
      </c>
      <c r="AA63" s="30">
        <f t="shared" si="3"/>
        <v>52.472000000000001</v>
      </c>
    </row>
    <row r="64" spans="1:27" x14ac:dyDescent="0.25">
      <c r="A64" s="44">
        <v>13482</v>
      </c>
      <c r="B64" s="55" t="s">
        <v>162</v>
      </c>
      <c r="C64" s="77">
        <v>1304004198</v>
      </c>
      <c r="D64" s="77"/>
      <c r="E64" s="24" t="s">
        <v>34</v>
      </c>
      <c r="F64" s="24" t="s">
        <v>163</v>
      </c>
      <c r="G64" s="12"/>
      <c r="H64" s="12">
        <v>1</v>
      </c>
      <c r="I64" s="12"/>
      <c r="J64" s="12"/>
      <c r="K64" s="12">
        <v>1</v>
      </c>
      <c r="L64" s="12"/>
      <c r="M64" s="12"/>
      <c r="N64" s="12"/>
      <c r="O64" s="12">
        <v>1</v>
      </c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30">
        <f t="shared" si="3"/>
        <v>43.699999999999996</v>
      </c>
    </row>
    <row r="65" spans="1:28" x14ac:dyDescent="0.25">
      <c r="A65" s="44">
        <v>13482</v>
      </c>
      <c r="B65" s="55" t="s">
        <v>119</v>
      </c>
      <c r="C65" s="77" t="s">
        <v>164</v>
      </c>
      <c r="D65" s="77"/>
      <c r="E65" s="24" t="s">
        <v>33</v>
      </c>
      <c r="F65" s="24" t="s">
        <v>89</v>
      </c>
      <c r="G65" s="12"/>
      <c r="H65" s="12">
        <v>1</v>
      </c>
      <c r="I65" s="12"/>
      <c r="J65" s="12">
        <v>1</v>
      </c>
      <c r="K65" s="12">
        <v>1</v>
      </c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>
        <v>2</v>
      </c>
      <c r="W65" s="12"/>
      <c r="X65" s="12"/>
      <c r="Y65" s="12"/>
      <c r="Z65" s="12"/>
      <c r="AA65" s="30">
        <f t="shared" si="3"/>
        <v>94.3</v>
      </c>
    </row>
    <row r="66" spans="1:28" x14ac:dyDescent="0.25">
      <c r="A66" s="44">
        <v>13482</v>
      </c>
      <c r="B66" s="55" t="s">
        <v>119</v>
      </c>
      <c r="C66" s="35" t="s">
        <v>165</v>
      </c>
      <c r="D66" s="35"/>
      <c r="E66" s="24" t="s">
        <v>34</v>
      </c>
      <c r="F66" s="24" t="s">
        <v>89</v>
      </c>
      <c r="G66" s="12"/>
      <c r="H66" s="12"/>
      <c r="I66" s="12"/>
      <c r="J66" s="12"/>
      <c r="K66" s="12">
        <v>1</v>
      </c>
      <c r="L66" s="12"/>
      <c r="M66" s="12"/>
      <c r="N66" s="12">
        <v>2</v>
      </c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30">
        <f t="shared" si="3"/>
        <v>16.100000000000001</v>
      </c>
    </row>
    <row r="67" spans="1:28" x14ac:dyDescent="0.25">
      <c r="A67" s="44">
        <v>13482</v>
      </c>
      <c r="B67" s="55" t="s">
        <v>126</v>
      </c>
      <c r="C67" s="35" t="s">
        <v>166</v>
      </c>
      <c r="D67" s="35"/>
      <c r="E67" s="24" t="s">
        <v>33</v>
      </c>
      <c r="F67" s="24" t="s">
        <v>167</v>
      </c>
      <c r="G67" s="12"/>
      <c r="H67" s="12">
        <v>1</v>
      </c>
      <c r="I67" s="12"/>
      <c r="J67" s="12">
        <v>1</v>
      </c>
      <c r="K67" s="12">
        <v>1</v>
      </c>
      <c r="L67" s="12"/>
      <c r="M67" s="12"/>
      <c r="N67" s="12">
        <v>5</v>
      </c>
      <c r="O67" s="12">
        <v>5</v>
      </c>
      <c r="P67" s="12"/>
      <c r="Q67" s="12"/>
      <c r="R67" s="12"/>
      <c r="S67" s="12"/>
      <c r="T67" s="12"/>
      <c r="U67" s="12"/>
      <c r="V67" s="12">
        <v>6</v>
      </c>
      <c r="W67" s="12"/>
      <c r="X67" s="12"/>
      <c r="Y67" s="12"/>
      <c r="Z67" s="12"/>
      <c r="AA67" s="30">
        <f t="shared" si="3"/>
        <v>243.8</v>
      </c>
    </row>
    <row r="68" spans="1:28" x14ac:dyDescent="0.25">
      <c r="A68" s="44">
        <v>13482</v>
      </c>
      <c r="B68" s="55" t="s">
        <v>126</v>
      </c>
      <c r="C68" s="35" t="s">
        <v>168</v>
      </c>
      <c r="D68" s="35"/>
      <c r="E68" s="24" t="s">
        <v>34</v>
      </c>
      <c r="F68" s="24" t="s">
        <v>167</v>
      </c>
      <c r="G68" s="12"/>
      <c r="H68" s="12"/>
      <c r="I68" s="12"/>
      <c r="J68" s="12"/>
      <c r="K68" s="12">
        <v>1</v>
      </c>
      <c r="L68" s="12"/>
      <c r="M68" s="12"/>
      <c r="N68" s="12">
        <v>4</v>
      </c>
      <c r="O68" s="12">
        <v>1</v>
      </c>
      <c r="P68" s="12"/>
      <c r="Q68" s="12"/>
      <c r="R68" s="12"/>
      <c r="S68" s="12"/>
      <c r="T68" s="12"/>
      <c r="U68" s="12"/>
      <c r="V68" s="12">
        <v>1</v>
      </c>
      <c r="W68" s="12"/>
      <c r="X68" s="12"/>
      <c r="Y68" s="12"/>
      <c r="Z68" s="12">
        <v>82.88</v>
      </c>
      <c r="AA68" s="30">
        <f t="shared" si="3"/>
        <v>88.352000000000004</v>
      </c>
    </row>
    <row r="69" spans="1:28" x14ac:dyDescent="0.25">
      <c r="A69" s="44">
        <v>13482</v>
      </c>
      <c r="B69" s="55" t="s">
        <v>109</v>
      </c>
      <c r="C69" s="35" t="s">
        <v>169</v>
      </c>
      <c r="D69" s="35"/>
      <c r="E69" s="24" t="s">
        <v>33</v>
      </c>
      <c r="F69" s="24" t="s">
        <v>77</v>
      </c>
      <c r="G69" s="12"/>
      <c r="H69" s="12">
        <v>1</v>
      </c>
      <c r="I69" s="12"/>
      <c r="J69" s="12">
        <v>1</v>
      </c>
      <c r="K69" s="12">
        <v>1</v>
      </c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30">
        <f t="shared" si="3"/>
        <v>48.3</v>
      </c>
    </row>
    <row r="70" spans="1:28" x14ac:dyDescent="0.25">
      <c r="A70" s="44">
        <v>13482</v>
      </c>
      <c r="B70" s="55" t="s">
        <v>109</v>
      </c>
      <c r="C70" s="35" t="s">
        <v>170</v>
      </c>
      <c r="D70" s="35"/>
      <c r="E70" s="24" t="s">
        <v>34</v>
      </c>
      <c r="F70" s="24" t="s">
        <v>77</v>
      </c>
      <c r="G70" s="12"/>
      <c r="H70" s="12"/>
      <c r="I70" s="12"/>
      <c r="J70" s="12"/>
      <c r="K70" s="12">
        <v>1</v>
      </c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30">
        <f t="shared" si="3"/>
        <v>6.9</v>
      </c>
    </row>
    <row r="71" spans="1:28" x14ac:dyDescent="0.25">
      <c r="A71" s="44">
        <v>13482</v>
      </c>
      <c r="B71" s="55" t="s">
        <v>155</v>
      </c>
      <c r="C71" s="35" t="s">
        <v>171</v>
      </c>
      <c r="D71" s="35"/>
      <c r="E71" s="24" t="s">
        <v>33</v>
      </c>
      <c r="F71" s="24" t="s">
        <v>64</v>
      </c>
      <c r="G71" s="12"/>
      <c r="H71" s="12"/>
      <c r="I71" s="12"/>
      <c r="J71" s="12">
        <v>1</v>
      </c>
      <c r="K71" s="12">
        <v>1</v>
      </c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30">
        <f t="shared" si="3"/>
        <v>18.399999999999999</v>
      </c>
    </row>
    <row r="72" spans="1:28" x14ac:dyDescent="0.25">
      <c r="A72" s="44">
        <v>13482</v>
      </c>
      <c r="B72" s="55" t="s">
        <v>155</v>
      </c>
      <c r="C72" s="35" t="s">
        <v>172</v>
      </c>
      <c r="D72" s="35"/>
      <c r="E72" s="24" t="s">
        <v>34</v>
      </c>
      <c r="F72" s="24" t="s">
        <v>173</v>
      </c>
      <c r="G72" s="12"/>
      <c r="H72" s="12"/>
      <c r="I72" s="12"/>
      <c r="J72" s="12"/>
      <c r="K72" s="12">
        <v>1</v>
      </c>
      <c r="L72" s="12"/>
      <c r="M72" s="12"/>
      <c r="N72" s="12">
        <v>2</v>
      </c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30">
        <f t="shared" si="3"/>
        <v>16.100000000000001</v>
      </c>
    </row>
    <row r="73" spans="1:28" x14ac:dyDescent="0.25">
      <c r="A73" s="44">
        <v>13482</v>
      </c>
      <c r="B73" s="55" t="s">
        <v>155</v>
      </c>
      <c r="C73" s="35" t="s">
        <v>174</v>
      </c>
      <c r="D73" s="35"/>
      <c r="E73" s="24" t="s">
        <v>33</v>
      </c>
      <c r="F73" s="24" t="s">
        <v>175</v>
      </c>
      <c r="G73" s="12"/>
      <c r="H73" s="12"/>
      <c r="I73" s="12"/>
      <c r="J73" s="12">
        <v>1</v>
      </c>
      <c r="K73" s="12">
        <v>1</v>
      </c>
      <c r="L73" s="12"/>
      <c r="M73" s="12"/>
      <c r="N73" s="12">
        <v>2</v>
      </c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30">
        <f t="shared" si="3"/>
        <v>27.599999999999998</v>
      </c>
    </row>
    <row r="74" spans="1:28" x14ac:dyDescent="0.25">
      <c r="A74" s="44">
        <v>13482</v>
      </c>
      <c r="B74" s="55" t="s">
        <v>155</v>
      </c>
      <c r="C74" s="35" t="s">
        <v>176</v>
      </c>
      <c r="D74" s="35"/>
      <c r="E74" s="24" t="s">
        <v>34</v>
      </c>
      <c r="F74" s="24" t="s">
        <v>175</v>
      </c>
      <c r="G74" s="12"/>
      <c r="H74" s="12">
        <v>1</v>
      </c>
      <c r="I74" s="12"/>
      <c r="J74" s="12"/>
      <c r="K74" s="12">
        <v>1</v>
      </c>
      <c r="L74" s="12"/>
      <c r="M74" s="12"/>
      <c r="N74" s="12">
        <v>8</v>
      </c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>
        <v>133.43</v>
      </c>
      <c r="AA74" s="30">
        <f t="shared" si="3"/>
        <v>126.97200000000001</v>
      </c>
    </row>
    <row r="75" spans="1:28" x14ac:dyDescent="0.25">
      <c r="A75" s="44">
        <v>13512</v>
      </c>
      <c r="B75" s="55" t="s">
        <v>126</v>
      </c>
      <c r="C75" s="77" t="s">
        <v>177</v>
      </c>
      <c r="D75" s="77"/>
      <c r="E75" s="24" t="s">
        <v>33</v>
      </c>
      <c r="F75" s="24" t="s">
        <v>38</v>
      </c>
      <c r="G75" s="12"/>
      <c r="H75" s="12">
        <v>1</v>
      </c>
      <c r="I75" s="12"/>
      <c r="J75" s="12">
        <v>1</v>
      </c>
      <c r="K75" s="12">
        <v>1</v>
      </c>
      <c r="L75" s="12"/>
      <c r="M75" s="12"/>
      <c r="N75" s="12">
        <v>3</v>
      </c>
      <c r="O75" s="12">
        <v>1</v>
      </c>
      <c r="P75" s="12"/>
      <c r="Q75" s="12">
        <v>1</v>
      </c>
      <c r="R75" s="12"/>
      <c r="S75" s="12"/>
      <c r="T75" s="12"/>
      <c r="U75" s="12"/>
      <c r="V75" s="12"/>
      <c r="W75" s="12"/>
      <c r="X75" s="12"/>
      <c r="Y75" s="12"/>
      <c r="Z75" s="12"/>
      <c r="AA75" s="30">
        <f t="shared" si="3"/>
        <v>80.5</v>
      </c>
    </row>
    <row r="76" spans="1:28" x14ac:dyDescent="0.25">
      <c r="A76" s="44">
        <v>13512</v>
      </c>
      <c r="B76" s="55" t="s">
        <v>126</v>
      </c>
      <c r="C76" s="77" t="s">
        <v>178</v>
      </c>
      <c r="D76" s="77"/>
      <c r="E76" s="24" t="s">
        <v>34</v>
      </c>
      <c r="F76" s="24" t="s">
        <v>38</v>
      </c>
      <c r="G76" s="12"/>
      <c r="H76" s="12"/>
      <c r="I76" s="12"/>
      <c r="J76" s="12"/>
      <c r="K76" s="12">
        <v>1</v>
      </c>
      <c r="L76" s="12"/>
      <c r="M76" s="12"/>
      <c r="N76" s="12">
        <v>5</v>
      </c>
      <c r="O76" s="12">
        <v>1</v>
      </c>
      <c r="P76" s="12"/>
      <c r="Q76" s="12"/>
      <c r="R76" s="12">
        <v>3</v>
      </c>
      <c r="S76" s="12"/>
      <c r="T76" s="12"/>
      <c r="U76" s="12"/>
      <c r="V76" s="12"/>
      <c r="W76" s="12"/>
      <c r="X76" s="12"/>
      <c r="Y76" s="12"/>
      <c r="Z76" s="12"/>
      <c r="AA76" s="30">
        <f t="shared" si="3"/>
        <v>78.2</v>
      </c>
    </row>
    <row r="77" spans="1:28" x14ac:dyDescent="0.25">
      <c r="A77" s="44">
        <v>13512</v>
      </c>
      <c r="B77" s="55" t="s">
        <v>119</v>
      </c>
      <c r="C77" s="77" t="s">
        <v>179</v>
      </c>
      <c r="D77" s="77"/>
      <c r="E77" s="25" t="s">
        <v>33</v>
      </c>
      <c r="F77" s="25" t="s">
        <v>77</v>
      </c>
      <c r="G77" s="12"/>
      <c r="H77" s="12">
        <v>1</v>
      </c>
      <c r="I77" s="12"/>
      <c r="J77" s="12">
        <v>1</v>
      </c>
      <c r="K77" s="12">
        <v>1</v>
      </c>
      <c r="L77" s="12"/>
      <c r="M77" s="12"/>
      <c r="N77" s="12">
        <v>7</v>
      </c>
      <c r="O77" s="12">
        <v>1</v>
      </c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30">
        <f t="shared" si="3"/>
        <v>87.4</v>
      </c>
    </row>
    <row r="78" spans="1:28" x14ac:dyDescent="0.25">
      <c r="A78" s="44">
        <v>13512</v>
      </c>
      <c r="B78" s="55" t="s">
        <v>119</v>
      </c>
      <c r="C78" s="77" t="s">
        <v>180</v>
      </c>
      <c r="D78" s="77"/>
      <c r="E78" s="24" t="s">
        <v>34</v>
      </c>
      <c r="F78" s="24" t="s">
        <v>77</v>
      </c>
      <c r="G78" s="12"/>
      <c r="H78" s="12"/>
      <c r="I78" s="12"/>
      <c r="J78" s="12"/>
      <c r="K78" s="12">
        <v>1</v>
      </c>
      <c r="L78" s="12"/>
      <c r="M78" s="12"/>
      <c r="N78" s="12">
        <v>6</v>
      </c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30">
        <f t="shared" si="3"/>
        <v>34.5</v>
      </c>
      <c r="AB78" s="21"/>
    </row>
    <row r="79" spans="1:28" x14ac:dyDescent="0.25">
      <c r="A79" s="44">
        <v>13512</v>
      </c>
      <c r="B79" s="55" t="s">
        <v>132</v>
      </c>
      <c r="C79" s="77">
        <v>1206006016</v>
      </c>
      <c r="D79" s="77"/>
      <c r="E79" s="24" t="s">
        <v>33</v>
      </c>
      <c r="F79" s="24" t="s">
        <v>181</v>
      </c>
      <c r="G79" s="12"/>
      <c r="H79" s="12"/>
      <c r="I79" s="12"/>
      <c r="J79" s="12">
        <v>1</v>
      </c>
      <c r="K79" s="12">
        <v>1</v>
      </c>
      <c r="L79" s="12"/>
      <c r="M79" s="12"/>
      <c r="N79" s="12">
        <v>11</v>
      </c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30">
        <f t="shared" si="3"/>
        <v>69</v>
      </c>
    </row>
    <row r="80" spans="1:28" x14ac:dyDescent="0.25">
      <c r="A80" s="44">
        <v>13512</v>
      </c>
      <c r="B80" s="55" t="s">
        <v>132</v>
      </c>
      <c r="C80" s="77">
        <v>1206006036</v>
      </c>
      <c r="D80" s="77"/>
      <c r="E80" s="24" t="s">
        <v>34</v>
      </c>
      <c r="F80" s="24" t="s">
        <v>181</v>
      </c>
      <c r="G80" s="12"/>
      <c r="H80" s="12">
        <v>1</v>
      </c>
      <c r="I80" s="12"/>
      <c r="J80" s="12"/>
      <c r="K80" s="12">
        <v>1</v>
      </c>
      <c r="L80" s="12"/>
      <c r="M80" s="12"/>
      <c r="N80" s="12">
        <v>8</v>
      </c>
      <c r="O80" s="12">
        <v>2</v>
      </c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>
        <v>1798.5</v>
      </c>
      <c r="AA80" s="30">
        <f t="shared" si="3"/>
        <v>806.80000000000007</v>
      </c>
      <c r="AB80" s="36" t="s">
        <v>76</v>
      </c>
    </row>
    <row r="81" spans="1:28" x14ac:dyDescent="0.25">
      <c r="A81" s="44">
        <v>13512</v>
      </c>
      <c r="B81" s="55" t="s">
        <v>97</v>
      </c>
      <c r="C81" s="77" t="s">
        <v>182</v>
      </c>
      <c r="D81" s="77"/>
      <c r="E81" s="24" t="s">
        <v>33</v>
      </c>
      <c r="F81" s="24" t="s">
        <v>183</v>
      </c>
      <c r="G81" s="12"/>
      <c r="H81" s="12">
        <v>1</v>
      </c>
      <c r="I81" s="12"/>
      <c r="J81" s="12">
        <v>1</v>
      </c>
      <c r="K81" s="12">
        <v>1</v>
      </c>
      <c r="L81" s="12">
        <v>1</v>
      </c>
      <c r="M81" s="12"/>
      <c r="N81" s="12">
        <v>4</v>
      </c>
      <c r="O81" s="12"/>
      <c r="P81" s="12"/>
      <c r="Q81" s="12"/>
      <c r="R81" s="12"/>
      <c r="S81" s="12"/>
      <c r="T81" s="12"/>
      <c r="U81" s="12"/>
      <c r="V81" s="12">
        <v>18</v>
      </c>
      <c r="W81" s="12"/>
      <c r="X81" s="12"/>
      <c r="Y81" s="12"/>
      <c r="Z81" s="12"/>
      <c r="AA81" s="30">
        <f t="shared" si="3"/>
        <v>487.6</v>
      </c>
    </row>
    <row r="82" spans="1:28" x14ac:dyDescent="0.25">
      <c r="A82" s="44">
        <v>13512</v>
      </c>
      <c r="B82" s="55" t="s">
        <v>97</v>
      </c>
      <c r="C82" s="77" t="s">
        <v>184</v>
      </c>
      <c r="D82" s="77"/>
      <c r="E82" s="24" t="s">
        <v>34</v>
      </c>
      <c r="F82" s="24" t="s">
        <v>183</v>
      </c>
      <c r="G82" s="12"/>
      <c r="H82" s="12"/>
      <c r="I82" s="12"/>
      <c r="J82" s="12"/>
      <c r="K82" s="12">
        <v>1</v>
      </c>
      <c r="L82" s="12">
        <v>1</v>
      </c>
      <c r="M82" s="12"/>
      <c r="N82" s="12">
        <v>5</v>
      </c>
      <c r="O82" s="12"/>
      <c r="P82" s="12">
        <v>2</v>
      </c>
      <c r="Q82" s="12"/>
      <c r="R82" s="12"/>
      <c r="S82" s="12"/>
      <c r="T82" s="12"/>
      <c r="U82" s="12"/>
      <c r="V82" s="12">
        <v>5</v>
      </c>
      <c r="W82" s="12"/>
      <c r="X82" s="12"/>
      <c r="Y82" s="12"/>
      <c r="Z82" s="12"/>
      <c r="AA82" s="30">
        <f t="shared" si="3"/>
        <v>165.6</v>
      </c>
    </row>
    <row r="83" spans="1:28" x14ac:dyDescent="0.25">
      <c r="A83" s="44">
        <v>13512</v>
      </c>
      <c r="B83" s="55" t="s">
        <v>119</v>
      </c>
      <c r="C83" s="77" t="s">
        <v>185</v>
      </c>
      <c r="D83" s="77"/>
      <c r="E83" s="24" t="s">
        <v>33</v>
      </c>
      <c r="F83" s="24" t="s">
        <v>186</v>
      </c>
      <c r="G83" s="12"/>
      <c r="H83" s="12"/>
      <c r="I83" s="12"/>
      <c r="J83" s="12">
        <v>1</v>
      </c>
      <c r="K83" s="12">
        <v>1</v>
      </c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30">
        <f t="shared" si="3"/>
        <v>18.399999999999999</v>
      </c>
    </row>
    <row r="84" spans="1:28" x14ac:dyDescent="0.25">
      <c r="A84" s="44">
        <v>13512</v>
      </c>
      <c r="B84" s="55" t="s">
        <v>119</v>
      </c>
      <c r="C84" s="35" t="s">
        <v>187</v>
      </c>
      <c r="D84" s="35"/>
      <c r="E84" s="24" t="s">
        <v>34</v>
      </c>
      <c r="F84" s="24" t="s">
        <v>186</v>
      </c>
      <c r="G84" s="12"/>
      <c r="H84" s="12"/>
      <c r="I84" s="12"/>
      <c r="J84" s="12"/>
      <c r="K84" s="12">
        <v>1</v>
      </c>
      <c r="L84" s="12"/>
      <c r="M84" s="12"/>
      <c r="N84" s="12">
        <v>4</v>
      </c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30">
        <f t="shared" si="3"/>
        <v>25.299999999999997</v>
      </c>
    </row>
    <row r="85" spans="1:28" x14ac:dyDescent="0.25">
      <c r="A85" s="44">
        <v>13512</v>
      </c>
      <c r="B85" s="55" t="s">
        <v>109</v>
      </c>
      <c r="C85" s="35" t="s">
        <v>188</v>
      </c>
      <c r="D85" s="35"/>
      <c r="E85" s="24" t="s">
        <v>33</v>
      </c>
      <c r="F85" s="24" t="s">
        <v>27</v>
      </c>
      <c r="G85" s="12"/>
      <c r="H85" s="12"/>
      <c r="I85" s="12"/>
      <c r="J85" s="12">
        <v>1</v>
      </c>
      <c r="K85" s="12">
        <v>1</v>
      </c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30">
        <f t="shared" si="3"/>
        <v>18.399999999999999</v>
      </c>
    </row>
    <row r="86" spans="1:28" x14ac:dyDescent="0.25">
      <c r="A86" s="44">
        <v>13512</v>
      </c>
      <c r="B86" s="55" t="s">
        <v>109</v>
      </c>
      <c r="C86" s="35" t="s">
        <v>189</v>
      </c>
      <c r="D86" s="35"/>
      <c r="E86" s="24" t="s">
        <v>34</v>
      </c>
      <c r="F86" s="24" t="s">
        <v>27</v>
      </c>
      <c r="G86" s="12"/>
      <c r="H86" s="12"/>
      <c r="I86" s="12"/>
      <c r="J86" s="12"/>
      <c r="K86" s="12">
        <v>1</v>
      </c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30">
        <f t="shared" si="3"/>
        <v>6.9</v>
      </c>
    </row>
    <row r="87" spans="1:28" x14ac:dyDescent="0.25">
      <c r="A87" s="44">
        <v>13489</v>
      </c>
      <c r="B87" s="55" t="s">
        <v>97</v>
      </c>
      <c r="C87" s="77" t="s">
        <v>190</v>
      </c>
      <c r="D87" s="77"/>
      <c r="E87" s="24" t="s">
        <v>33</v>
      </c>
      <c r="F87" s="24" t="s">
        <v>191</v>
      </c>
      <c r="G87" s="12"/>
      <c r="H87" s="12"/>
      <c r="I87" s="12"/>
      <c r="J87" s="12">
        <v>1</v>
      </c>
      <c r="K87" s="12">
        <v>1</v>
      </c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>
        <v>6.47</v>
      </c>
      <c r="AA87" s="30">
        <f t="shared" si="3"/>
        <v>20.988</v>
      </c>
    </row>
    <row r="88" spans="1:28" x14ac:dyDescent="0.25">
      <c r="A88" s="44">
        <v>13489</v>
      </c>
      <c r="B88" s="55" t="s">
        <v>97</v>
      </c>
      <c r="C88" s="77" t="s">
        <v>192</v>
      </c>
      <c r="D88" s="77"/>
      <c r="E88" s="24" t="s">
        <v>34</v>
      </c>
      <c r="F88" s="24" t="s">
        <v>191</v>
      </c>
      <c r="G88" s="12"/>
      <c r="H88" s="12"/>
      <c r="I88" s="12"/>
      <c r="J88" s="12"/>
      <c r="K88" s="12">
        <v>1</v>
      </c>
      <c r="L88" s="12"/>
      <c r="M88" s="12"/>
      <c r="N88" s="12">
        <v>4</v>
      </c>
      <c r="O88" s="12"/>
      <c r="P88" s="12">
        <v>2</v>
      </c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30">
        <f t="shared" si="3"/>
        <v>39.099999999999994</v>
      </c>
    </row>
    <row r="89" spans="1:28" x14ac:dyDescent="0.25">
      <c r="A89" s="44">
        <v>13489</v>
      </c>
      <c r="B89" s="55" t="s">
        <v>97</v>
      </c>
      <c r="C89" s="77" t="s">
        <v>193</v>
      </c>
      <c r="D89" s="77"/>
      <c r="E89" s="25" t="s">
        <v>33</v>
      </c>
      <c r="F89" s="25" t="s">
        <v>194</v>
      </c>
      <c r="G89" s="12"/>
      <c r="H89" s="12"/>
      <c r="I89" s="12"/>
      <c r="J89" s="12">
        <v>1</v>
      </c>
      <c r="K89" s="12">
        <v>1</v>
      </c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30">
        <f t="shared" si="3"/>
        <v>18.399999999999999</v>
      </c>
    </row>
    <row r="90" spans="1:28" x14ac:dyDescent="0.25">
      <c r="A90" s="44">
        <v>13489</v>
      </c>
      <c r="B90" s="55" t="s">
        <v>97</v>
      </c>
      <c r="C90" s="77" t="s">
        <v>195</v>
      </c>
      <c r="D90" s="77"/>
      <c r="E90" s="24" t="s">
        <v>34</v>
      </c>
      <c r="F90" s="24" t="s">
        <v>194</v>
      </c>
      <c r="G90" s="12"/>
      <c r="H90" s="12"/>
      <c r="I90" s="12"/>
      <c r="J90" s="12"/>
      <c r="K90" s="12">
        <v>1</v>
      </c>
      <c r="L90" s="12"/>
      <c r="M90" s="12"/>
      <c r="N90" s="12">
        <v>4</v>
      </c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30">
        <f t="shared" si="3"/>
        <v>25.299999999999997</v>
      </c>
      <c r="AB90" s="21"/>
    </row>
    <row r="91" spans="1:28" x14ac:dyDescent="0.25">
      <c r="A91" s="44">
        <v>13489</v>
      </c>
      <c r="B91" s="55" t="s">
        <v>109</v>
      </c>
      <c r="C91" s="77" t="s">
        <v>196</v>
      </c>
      <c r="D91" s="77"/>
      <c r="E91" s="24" t="s">
        <v>33</v>
      </c>
      <c r="F91" s="24" t="s">
        <v>52</v>
      </c>
      <c r="G91" s="12"/>
      <c r="H91" s="12">
        <v>1</v>
      </c>
      <c r="I91" s="12"/>
      <c r="J91" s="12">
        <v>1</v>
      </c>
      <c r="K91" s="12">
        <v>1</v>
      </c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30">
        <f t="shared" si="3"/>
        <v>48.3</v>
      </c>
    </row>
    <row r="92" spans="1:28" x14ac:dyDescent="0.25">
      <c r="A92" s="44">
        <v>13489</v>
      </c>
      <c r="B92" s="55" t="s">
        <v>109</v>
      </c>
      <c r="C92" s="77" t="s">
        <v>197</v>
      </c>
      <c r="D92" s="77"/>
      <c r="E92" s="24" t="s">
        <v>134</v>
      </c>
      <c r="F92" s="24" t="s">
        <v>52</v>
      </c>
      <c r="G92" s="12"/>
      <c r="H92" s="12"/>
      <c r="I92" s="12"/>
      <c r="J92" s="12"/>
      <c r="K92" s="12">
        <v>1</v>
      </c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30">
        <f t="shared" si="3"/>
        <v>6.9</v>
      </c>
    </row>
    <row r="93" spans="1:28" x14ac:dyDescent="0.25">
      <c r="A93" s="44">
        <v>13489</v>
      </c>
      <c r="B93" s="56" t="s">
        <v>107</v>
      </c>
      <c r="C93" s="93">
        <v>23172101</v>
      </c>
      <c r="D93" s="93"/>
      <c r="E93" s="67" t="s">
        <v>33</v>
      </c>
      <c r="F93" s="67" t="s">
        <v>163</v>
      </c>
      <c r="G93" s="12"/>
      <c r="H93" s="12"/>
      <c r="I93" s="12"/>
      <c r="J93" s="12"/>
      <c r="K93" s="12">
        <v>1</v>
      </c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30">
        <f t="shared" si="3"/>
        <v>6.9</v>
      </c>
      <c r="AB93" t="s">
        <v>61</v>
      </c>
    </row>
    <row r="94" spans="1:28" x14ac:dyDescent="0.25">
      <c r="A94" s="44">
        <v>13489</v>
      </c>
      <c r="B94" s="56" t="s">
        <v>198</v>
      </c>
      <c r="C94" s="93">
        <v>27282301</v>
      </c>
      <c r="D94" s="93"/>
      <c r="E94" s="67" t="s">
        <v>34</v>
      </c>
      <c r="F94" s="67" t="s">
        <v>163</v>
      </c>
      <c r="G94" s="12"/>
      <c r="H94" s="12"/>
      <c r="I94" s="12"/>
      <c r="J94" s="12"/>
      <c r="K94" s="12">
        <v>1</v>
      </c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30">
        <f t="shared" si="3"/>
        <v>6.9</v>
      </c>
      <c r="AB94" t="s">
        <v>61</v>
      </c>
    </row>
    <row r="95" spans="1:28" x14ac:dyDescent="0.25">
      <c r="A95" s="44">
        <v>13489</v>
      </c>
      <c r="B95" s="55" t="s">
        <v>109</v>
      </c>
      <c r="C95" s="35" t="s">
        <v>199</v>
      </c>
      <c r="D95" s="35"/>
      <c r="E95" s="24" t="s">
        <v>33</v>
      </c>
      <c r="F95" s="24" t="s">
        <v>142</v>
      </c>
      <c r="G95" s="12"/>
      <c r="H95" s="12">
        <v>1</v>
      </c>
      <c r="I95" s="12"/>
      <c r="J95" s="12">
        <v>1</v>
      </c>
      <c r="K95" s="12">
        <v>1</v>
      </c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30">
        <f t="shared" si="3"/>
        <v>48.3</v>
      </c>
    </row>
    <row r="96" spans="1:28" x14ac:dyDescent="0.25">
      <c r="A96" s="44">
        <v>13489</v>
      </c>
      <c r="B96" s="55" t="s">
        <v>109</v>
      </c>
      <c r="C96" s="35" t="s">
        <v>200</v>
      </c>
      <c r="D96" s="35"/>
      <c r="E96" s="24" t="s">
        <v>34</v>
      </c>
      <c r="F96" s="24" t="s">
        <v>142</v>
      </c>
      <c r="G96" s="12"/>
      <c r="H96" s="12"/>
      <c r="I96" s="12"/>
      <c r="J96" s="12"/>
      <c r="K96" s="12">
        <v>1</v>
      </c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>
        <v>1.5</v>
      </c>
      <c r="W96" s="12"/>
      <c r="X96" s="12"/>
      <c r="Y96" s="12"/>
      <c r="Z96" s="12"/>
      <c r="AA96" s="30">
        <f t="shared" si="3"/>
        <v>41.4</v>
      </c>
    </row>
    <row r="97" spans="1:28" x14ac:dyDescent="0.25">
      <c r="A97" s="44">
        <v>13489</v>
      </c>
      <c r="B97" s="55" t="s">
        <v>132</v>
      </c>
      <c r="C97" s="68" t="s">
        <v>201</v>
      </c>
      <c r="D97" s="68"/>
      <c r="E97" s="67" t="s">
        <v>33</v>
      </c>
      <c r="F97" s="67" t="s">
        <v>202</v>
      </c>
      <c r="G97" s="12"/>
      <c r="H97" s="12"/>
      <c r="I97" s="12"/>
      <c r="J97" s="12"/>
      <c r="K97" s="12">
        <v>1</v>
      </c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30">
        <f t="shared" si="3"/>
        <v>6.9</v>
      </c>
      <c r="AB97" s="36" t="s">
        <v>203</v>
      </c>
    </row>
    <row r="98" spans="1:28" x14ac:dyDescent="0.25">
      <c r="A98" s="44">
        <v>13489</v>
      </c>
      <c r="B98" s="55" t="s">
        <v>132</v>
      </c>
      <c r="C98" s="68" t="s">
        <v>204</v>
      </c>
      <c r="D98" s="68"/>
      <c r="E98" s="67" t="s">
        <v>34</v>
      </c>
      <c r="F98" s="67" t="s">
        <v>202</v>
      </c>
      <c r="G98" s="12"/>
      <c r="H98" s="12"/>
      <c r="I98" s="12"/>
      <c r="J98" s="12"/>
      <c r="K98" s="12">
        <v>1</v>
      </c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30">
        <f t="shared" si="3"/>
        <v>6.9</v>
      </c>
      <c r="AB98" s="36" t="s">
        <v>203</v>
      </c>
    </row>
    <row r="99" spans="1:28" x14ac:dyDescent="0.25">
      <c r="A99" s="44">
        <v>13489</v>
      </c>
      <c r="B99" s="55" t="s">
        <v>109</v>
      </c>
      <c r="C99" s="69" t="s">
        <v>205</v>
      </c>
      <c r="D99" s="69"/>
      <c r="E99" s="24" t="s">
        <v>33</v>
      </c>
      <c r="F99" s="24" t="s">
        <v>181</v>
      </c>
      <c r="G99" s="12"/>
      <c r="H99" s="12">
        <v>1</v>
      </c>
      <c r="I99" s="12"/>
      <c r="J99" s="12">
        <v>1</v>
      </c>
      <c r="K99" s="12">
        <v>1</v>
      </c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30">
        <f t="shared" si="3"/>
        <v>48.3</v>
      </c>
    </row>
    <row r="100" spans="1:28" x14ac:dyDescent="0.25">
      <c r="A100" s="44">
        <v>13489</v>
      </c>
      <c r="B100" s="55" t="s">
        <v>109</v>
      </c>
      <c r="C100" s="69" t="s">
        <v>206</v>
      </c>
      <c r="D100" s="69"/>
      <c r="E100" s="24" t="s">
        <v>34</v>
      </c>
      <c r="F100" s="24" t="s">
        <v>181</v>
      </c>
      <c r="G100" s="12"/>
      <c r="H100" s="12"/>
      <c r="I100" s="12"/>
      <c r="J100" s="12"/>
      <c r="K100" s="12">
        <v>1</v>
      </c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30">
        <f t="shared" si="3"/>
        <v>6.9</v>
      </c>
    </row>
    <row r="101" spans="1:28" x14ac:dyDescent="0.25">
      <c r="A101" s="44">
        <v>13489</v>
      </c>
      <c r="B101" s="55" t="s">
        <v>90</v>
      </c>
      <c r="C101" s="69" t="s">
        <v>207</v>
      </c>
      <c r="D101" s="69"/>
      <c r="E101" s="24" t="s">
        <v>33</v>
      </c>
      <c r="F101" s="24" t="s">
        <v>57</v>
      </c>
      <c r="G101" s="12"/>
      <c r="H101" s="12">
        <v>1</v>
      </c>
      <c r="I101" s="12"/>
      <c r="J101" s="12">
        <v>1</v>
      </c>
      <c r="K101" s="12">
        <v>1</v>
      </c>
      <c r="L101" s="12"/>
      <c r="M101" s="12"/>
      <c r="N101" s="12">
        <v>4</v>
      </c>
      <c r="O101" s="12">
        <v>1</v>
      </c>
      <c r="P101" s="12">
        <v>1</v>
      </c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30">
        <f t="shared" si="3"/>
        <v>80.5</v>
      </c>
    </row>
    <row r="102" spans="1:28" x14ac:dyDescent="0.25">
      <c r="A102" s="44">
        <v>13489</v>
      </c>
      <c r="B102" s="55" t="s">
        <v>90</v>
      </c>
      <c r="C102" s="69" t="s">
        <v>208</v>
      </c>
      <c r="D102" s="69"/>
      <c r="E102" s="24" t="s">
        <v>34</v>
      </c>
      <c r="F102" s="24" t="s">
        <v>57</v>
      </c>
      <c r="G102" s="12"/>
      <c r="H102" s="12"/>
      <c r="I102" s="12"/>
      <c r="J102" s="12"/>
      <c r="K102" s="12">
        <v>1</v>
      </c>
      <c r="L102" s="12"/>
      <c r="M102" s="12"/>
      <c r="N102" s="12">
        <v>2</v>
      </c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30">
        <f t="shared" ref="AA102:AA123" si="4">(G102*G$16)+(H102*H$16)+(I102*I$16)+(J102*J$16)+(K102*K$16)+(L102*L$16)+(M102*M$16)+(N102*N$16)+(O102*O$16)+(P102*P$16)+(Q102*Q$16)+(R102*R$16)+(S102*S$16)+(T102*T$16)+(U102*U$16)+(V102*V$16)+(W102*W$16)+(X102*X$16)+(Y102*Y$16)+(Z102*Z$16)</f>
        <v>16.100000000000001</v>
      </c>
    </row>
    <row r="103" spans="1:28" x14ac:dyDescent="0.25">
      <c r="A103" s="44">
        <v>13489</v>
      </c>
      <c r="B103" s="55" t="s">
        <v>97</v>
      </c>
      <c r="C103" s="69" t="s">
        <v>209</v>
      </c>
      <c r="D103" s="69"/>
      <c r="E103" s="24" t="s">
        <v>33</v>
      </c>
      <c r="F103" s="24" t="s">
        <v>210</v>
      </c>
      <c r="G103" s="12"/>
      <c r="H103" s="12">
        <v>1</v>
      </c>
      <c r="I103" s="12"/>
      <c r="J103" s="12">
        <v>1</v>
      </c>
      <c r="K103" s="12">
        <v>1</v>
      </c>
      <c r="L103" s="12"/>
      <c r="M103" s="12"/>
      <c r="N103" s="12">
        <v>3</v>
      </c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30">
        <f t="shared" si="4"/>
        <v>62.099999999999994</v>
      </c>
    </row>
    <row r="104" spans="1:28" x14ac:dyDescent="0.25">
      <c r="A104" s="44">
        <v>13489</v>
      </c>
      <c r="B104" s="55" t="s">
        <v>97</v>
      </c>
      <c r="C104" s="69" t="s">
        <v>211</v>
      </c>
      <c r="D104" s="69"/>
      <c r="E104" s="24" t="s">
        <v>34</v>
      </c>
      <c r="F104" s="24" t="s">
        <v>210</v>
      </c>
      <c r="G104" s="12"/>
      <c r="H104" s="12"/>
      <c r="I104" s="12"/>
      <c r="J104" s="12"/>
      <c r="K104" s="12">
        <v>1</v>
      </c>
      <c r="L104" s="12"/>
      <c r="M104" s="12"/>
      <c r="N104" s="12">
        <v>5</v>
      </c>
      <c r="O104" s="12">
        <v>2</v>
      </c>
      <c r="P104" s="12">
        <v>2</v>
      </c>
      <c r="Q104" s="12"/>
      <c r="R104" s="12"/>
      <c r="S104" s="12"/>
      <c r="T104" s="12"/>
      <c r="U104" s="12"/>
      <c r="V104" s="12">
        <v>1.5</v>
      </c>
      <c r="W104" s="12"/>
      <c r="X104" s="12"/>
      <c r="Y104" s="12"/>
      <c r="Z104" s="12"/>
      <c r="AA104" s="30">
        <f t="shared" si="4"/>
        <v>92</v>
      </c>
    </row>
    <row r="105" spans="1:28" x14ac:dyDescent="0.25">
      <c r="A105" s="44">
        <v>13489</v>
      </c>
      <c r="B105" s="56" t="s">
        <v>212</v>
      </c>
      <c r="C105" s="68" t="s">
        <v>213</v>
      </c>
      <c r="D105" s="68"/>
      <c r="E105" s="67" t="s">
        <v>33</v>
      </c>
      <c r="F105" s="67" t="s">
        <v>175</v>
      </c>
      <c r="G105" s="12"/>
      <c r="H105" s="12"/>
      <c r="I105" s="12"/>
      <c r="J105" s="12"/>
      <c r="K105" s="12">
        <v>1</v>
      </c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30">
        <f t="shared" si="4"/>
        <v>6.9</v>
      </c>
      <c r="AB105" t="s">
        <v>61</v>
      </c>
    </row>
    <row r="106" spans="1:28" x14ac:dyDescent="0.25">
      <c r="A106" s="44">
        <v>13489</v>
      </c>
      <c r="B106" s="56" t="s">
        <v>212</v>
      </c>
      <c r="C106" s="68" t="s">
        <v>214</v>
      </c>
      <c r="D106" s="68"/>
      <c r="E106" s="67" t="s">
        <v>34</v>
      </c>
      <c r="F106" s="67" t="s">
        <v>175</v>
      </c>
      <c r="G106" s="12"/>
      <c r="H106" s="12"/>
      <c r="I106" s="12"/>
      <c r="J106" s="12"/>
      <c r="K106" s="12">
        <v>1</v>
      </c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30">
        <f t="shared" si="4"/>
        <v>6.9</v>
      </c>
      <c r="AB106" t="s">
        <v>61</v>
      </c>
    </row>
    <row r="107" spans="1:28" x14ac:dyDescent="0.25">
      <c r="A107" s="44">
        <v>13507</v>
      </c>
      <c r="B107" s="70">
        <v>2012</v>
      </c>
      <c r="C107" s="77">
        <v>1205006027</v>
      </c>
      <c r="D107" s="77"/>
      <c r="E107" s="24" t="s">
        <v>33</v>
      </c>
      <c r="F107" s="24" t="s">
        <v>64</v>
      </c>
      <c r="G107" s="12">
        <v>2</v>
      </c>
      <c r="H107" s="12"/>
      <c r="I107" s="12"/>
      <c r="J107" s="12">
        <v>1</v>
      </c>
      <c r="K107" s="12">
        <v>1</v>
      </c>
      <c r="L107" s="12"/>
      <c r="M107" s="12"/>
      <c r="N107" s="12">
        <v>3</v>
      </c>
      <c r="O107" s="12"/>
      <c r="P107" s="12"/>
      <c r="Q107" s="12"/>
      <c r="R107" s="12"/>
      <c r="S107" s="12"/>
      <c r="T107" s="12"/>
      <c r="U107" s="12"/>
      <c r="V107" s="12">
        <v>1</v>
      </c>
      <c r="W107" s="12"/>
      <c r="X107" s="12"/>
      <c r="Y107" s="12">
        <v>2</v>
      </c>
      <c r="Z107" s="12">
        <v>33.024999999999999</v>
      </c>
      <c r="AA107" s="30">
        <f t="shared" si="4"/>
        <v>107.50999999999999</v>
      </c>
    </row>
    <row r="108" spans="1:28" x14ac:dyDescent="0.25">
      <c r="A108" s="44">
        <v>13507</v>
      </c>
      <c r="B108" s="70">
        <v>2017</v>
      </c>
      <c r="C108" s="77" t="s">
        <v>215</v>
      </c>
      <c r="D108" s="77"/>
      <c r="E108" s="24" t="s">
        <v>33</v>
      </c>
      <c r="F108" s="24" t="s">
        <v>43</v>
      </c>
      <c r="G108" s="12"/>
      <c r="H108" s="12">
        <v>1</v>
      </c>
      <c r="I108" s="12"/>
      <c r="J108" s="12">
        <v>1</v>
      </c>
      <c r="K108" s="12">
        <v>1</v>
      </c>
      <c r="L108" s="12"/>
      <c r="M108" s="12"/>
      <c r="N108" s="12">
        <v>2</v>
      </c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30">
        <f t="shared" si="4"/>
        <v>57.5</v>
      </c>
    </row>
    <row r="109" spans="1:28" x14ac:dyDescent="0.25">
      <c r="A109" s="44">
        <v>13507</v>
      </c>
      <c r="B109" s="70">
        <v>2017</v>
      </c>
      <c r="C109" s="77" t="s">
        <v>216</v>
      </c>
      <c r="D109" s="77"/>
      <c r="E109" s="25" t="s">
        <v>34</v>
      </c>
      <c r="F109" s="25" t="s">
        <v>43</v>
      </c>
      <c r="G109" s="12"/>
      <c r="H109" s="12"/>
      <c r="I109" s="12"/>
      <c r="J109" s="12"/>
      <c r="K109" s="12">
        <v>1</v>
      </c>
      <c r="L109" s="12"/>
      <c r="M109" s="12"/>
      <c r="N109" s="12">
        <v>2</v>
      </c>
      <c r="O109" s="12">
        <v>1</v>
      </c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30">
        <f t="shared" si="4"/>
        <v>23</v>
      </c>
    </row>
    <row r="110" spans="1:28" x14ac:dyDescent="0.25">
      <c r="A110" s="44">
        <v>13507</v>
      </c>
      <c r="B110" s="70">
        <v>2018</v>
      </c>
      <c r="C110" s="77" t="s">
        <v>217</v>
      </c>
      <c r="D110" s="77"/>
      <c r="E110" s="24" t="s">
        <v>33</v>
      </c>
      <c r="F110" s="24" t="s">
        <v>65</v>
      </c>
      <c r="G110" s="12"/>
      <c r="H110" s="12"/>
      <c r="I110" s="12"/>
      <c r="J110" s="12">
        <v>1</v>
      </c>
      <c r="K110" s="12">
        <v>1</v>
      </c>
      <c r="L110" s="12"/>
      <c r="M110" s="12"/>
      <c r="N110" s="12">
        <v>5</v>
      </c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30">
        <f t="shared" si="4"/>
        <v>41.4</v>
      </c>
    </row>
    <row r="111" spans="1:28" x14ac:dyDescent="0.25">
      <c r="A111" s="44">
        <v>13507</v>
      </c>
      <c r="B111" s="70">
        <v>2018</v>
      </c>
      <c r="C111" s="77" t="s">
        <v>218</v>
      </c>
      <c r="D111" s="77"/>
      <c r="E111" s="24" t="s">
        <v>34</v>
      </c>
      <c r="F111" s="24" t="s">
        <v>65</v>
      </c>
      <c r="G111" s="12"/>
      <c r="H111" s="12"/>
      <c r="I111" s="12"/>
      <c r="J111" s="12"/>
      <c r="K111" s="12">
        <v>1</v>
      </c>
      <c r="L111" s="12"/>
      <c r="M111" s="12"/>
      <c r="N111" s="12">
        <v>4</v>
      </c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30">
        <f t="shared" si="4"/>
        <v>25.299999999999997</v>
      </c>
    </row>
    <row r="112" spans="1:28" x14ac:dyDescent="0.25">
      <c r="A112" s="44">
        <v>13507</v>
      </c>
      <c r="B112" s="70">
        <v>2016</v>
      </c>
      <c r="C112" s="77" t="s">
        <v>219</v>
      </c>
      <c r="D112" s="77"/>
      <c r="E112" s="24" t="s">
        <v>33</v>
      </c>
      <c r="F112" s="24" t="s">
        <v>29</v>
      </c>
      <c r="G112" s="12"/>
      <c r="H112" s="12"/>
      <c r="I112" s="12"/>
      <c r="J112" s="12">
        <v>1</v>
      </c>
      <c r="K112" s="12">
        <v>1</v>
      </c>
      <c r="L112" s="12"/>
      <c r="M112" s="12"/>
      <c r="N112" s="12">
        <v>7</v>
      </c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30">
        <f t="shared" si="4"/>
        <v>50.599999999999994</v>
      </c>
    </row>
    <row r="113" spans="1:27" x14ac:dyDescent="0.25">
      <c r="A113" s="44">
        <v>13507</v>
      </c>
      <c r="B113" s="70">
        <v>2016</v>
      </c>
      <c r="C113" s="77" t="s">
        <v>220</v>
      </c>
      <c r="D113" s="77"/>
      <c r="E113" s="24" t="s">
        <v>34</v>
      </c>
      <c r="F113" s="24" t="s">
        <v>29</v>
      </c>
      <c r="G113" s="12"/>
      <c r="H113" s="12"/>
      <c r="I113" s="12"/>
      <c r="J113" s="12"/>
      <c r="K113" s="12">
        <v>1</v>
      </c>
      <c r="L113" s="12"/>
      <c r="M113" s="12"/>
      <c r="N113" s="12">
        <v>8</v>
      </c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30">
        <f t="shared" si="4"/>
        <v>43.699999999999996</v>
      </c>
    </row>
    <row r="114" spans="1:27" x14ac:dyDescent="0.25">
      <c r="A114" s="44">
        <v>13507</v>
      </c>
      <c r="B114" s="70">
        <v>2018</v>
      </c>
      <c r="C114" s="77" t="s">
        <v>221</v>
      </c>
      <c r="D114" s="77"/>
      <c r="E114" s="24" t="s">
        <v>33</v>
      </c>
      <c r="F114" s="24" t="s">
        <v>62</v>
      </c>
      <c r="G114" s="12"/>
      <c r="H114" s="12">
        <v>1</v>
      </c>
      <c r="I114" s="12"/>
      <c r="J114" s="12">
        <v>1</v>
      </c>
      <c r="K114" s="12">
        <v>1</v>
      </c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30">
        <f t="shared" si="4"/>
        <v>48.3</v>
      </c>
    </row>
    <row r="115" spans="1:27" x14ac:dyDescent="0.25">
      <c r="A115" s="44">
        <v>13507</v>
      </c>
      <c r="B115" s="70">
        <v>2018</v>
      </c>
      <c r="C115" s="77" t="s">
        <v>222</v>
      </c>
      <c r="D115" s="77"/>
      <c r="E115" s="24" t="s">
        <v>34</v>
      </c>
      <c r="F115" s="24" t="s">
        <v>62</v>
      </c>
      <c r="G115" s="12"/>
      <c r="H115" s="12"/>
      <c r="I115" s="12"/>
      <c r="J115" s="12"/>
      <c r="K115" s="12">
        <v>1</v>
      </c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30">
        <f t="shared" si="4"/>
        <v>6.9</v>
      </c>
    </row>
    <row r="116" spans="1:27" x14ac:dyDescent="0.25">
      <c r="A116" s="44">
        <v>13507</v>
      </c>
      <c r="B116" s="70">
        <v>2018</v>
      </c>
      <c r="C116" s="35" t="s">
        <v>223</v>
      </c>
      <c r="D116" s="35"/>
      <c r="E116" s="24" t="s">
        <v>33</v>
      </c>
      <c r="F116" s="24" t="s">
        <v>224</v>
      </c>
      <c r="G116" s="12"/>
      <c r="H116" s="12">
        <v>1</v>
      </c>
      <c r="I116" s="12"/>
      <c r="J116" s="12">
        <v>1</v>
      </c>
      <c r="K116" s="12">
        <v>1</v>
      </c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30">
        <f t="shared" si="4"/>
        <v>48.3</v>
      </c>
    </row>
    <row r="117" spans="1:27" x14ac:dyDescent="0.25">
      <c r="A117" s="44">
        <v>13507</v>
      </c>
      <c r="B117" s="70">
        <v>2018</v>
      </c>
      <c r="C117" s="35" t="s">
        <v>225</v>
      </c>
      <c r="D117" s="35"/>
      <c r="E117" s="24" t="s">
        <v>34</v>
      </c>
      <c r="F117" s="24" t="s">
        <v>224</v>
      </c>
      <c r="G117" s="12"/>
      <c r="H117" s="12"/>
      <c r="I117" s="12"/>
      <c r="J117" s="12"/>
      <c r="K117" s="12">
        <v>1</v>
      </c>
      <c r="L117" s="12"/>
      <c r="M117" s="12"/>
      <c r="N117" s="12">
        <v>2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30">
        <f t="shared" si="4"/>
        <v>16.100000000000001</v>
      </c>
    </row>
    <row r="118" spans="1:27" x14ac:dyDescent="0.25">
      <c r="A118" s="44">
        <v>13507</v>
      </c>
      <c r="B118" s="70">
        <v>2013</v>
      </c>
      <c r="C118" s="35" t="s">
        <v>226</v>
      </c>
      <c r="D118" s="35"/>
      <c r="E118" s="24" t="s">
        <v>33</v>
      </c>
      <c r="F118" s="24" t="s">
        <v>227</v>
      </c>
      <c r="G118" s="12"/>
      <c r="H118" s="12"/>
      <c r="I118" s="12"/>
      <c r="J118" s="12">
        <v>1</v>
      </c>
      <c r="K118" s="12">
        <v>1</v>
      </c>
      <c r="L118" s="12"/>
      <c r="M118" s="12"/>
      <c r="N118" s="12">
        <v>5</v>
      </c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30">
        <f t="shared" si="4"/>
        <v>41.4</v>
      </c>
    </row>
    <row r="119" spans="1:27" x14ac:dyDescent="0.25">
      <c r="A119" s="44">
        <v>13507</v>
      </c>
      <c r="B119" s="70">
        <v>2013</v>
      </c>
      <c r="C119" s="35" t="s">
        <v>228</v>
      </c>
      <c r="D119" s="35"/>
      <c r="E119" s="24" t="s">
        <v>34</v>
      </c>
      <c r="F119" s="24" t="s">
        <v>227</v>
      </c>
      <c r="G119" s="12"/>
      <c r="H119" s="12"/>
      <c r="I119" s="12"/>
      <c r="J119" s="12"/>
      <c r="K119" s="12">
        <v>1</v>
      </c>
      <c r="L119" s="12"/>
      <c r="M119" s="12"/>
      <c r="N119" s="12">
        <v>2</v>
      </c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30">
        <f t="shared" si="4"/>
        <v>16.100000000000001</v>
      </c>
    </row>
    <row r="120" spans="1:27" x14ac:dyDescent="0.25">
      <c r="A120" s="44">
        <v>13507</v>
      </c>
      <c r="B120" s="53"/>
      <c r="C120" s="35" t="s">
        <v>229</v>
      </c>
      <c r="D120" s="35"/>
      <c r="E120" s="24"/>
      <c r="F120" s="24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>
        <v>150.25</v>
      </c>
      <c r="AA120" s="30">
        <f t="shared" si="4"/>
        <v>60.1</v>
      </c>
    </row>
    <row r="121" spans="1:27" x14ac:dyDescent="0.25">
      <c r="A121" s="44">
        <v>13567</v>
      </c>
      <c r="B121" s="55" t="s">
        <v>119</v>
      </c>
      <c r="C121" s="77" t="s">
        <v>230</v>
      </c>
      <c r="D121" s="77"/>
      <c r="E121" s="24" t="s">
        <v>33</v>
      </c>
      <c r="F121" s="24" t="s">
        <v>231</v>
      </c>
      <c r="G121" s="12"/>
      <c r="H121" s="12"/>
      <c r="I121" s="12"/>
      <c r="J121" s="12">
        <v>1</v>
      </c>
      <c r="K121" s="12">
        <v>1</v>
      </c>
      <c r="L121" s="12"/>
      <c r="M121" s="12"/>
      <c r="N121" s="12"/>
      <c r="O121" s="12">
        <v>1</v>
      </c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30">
        <f t="shared" si="4"/>
        <v>25.299999999999997</v>
      </c>
    </row>
    <row r="122" spans="1:27" x14ac:dyDescent="0.25">
      <c r="A122" s="44">
        <v>13567</v>
      </c>
      <c r="B122" s="55" t="s">
        <v>126</v>
      </c>
      <c r="C122" s="77" t="s">
        <v>232</v>
      </c>
      <c r="D122" s="77"/>
      <c r="E122" s="24" t="s">
        <v>33</v>
      </c>
      <c r="F122" s="24" t="s">
        <v>30</v>
      </c>
      <c r="G122" s="12"/>
      <c r="H122" s="12">
        <v>1</v>
      </c>
      <c r="I122" s="12"/>
      <c r="J122" s="12">
        <v>1</v>
      </c>
      <c r="K122" s="12">
        <v>1</v>
      </c>
      <c r="L122" s="12"/>
      <c r="M122" s="12"/>
      <c r="N122" s="12">
        <v>5</v>
      </c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30">
        <f t="shared" si="4"/>
        <v>71.3</v>
      </c>
    </row>
    <row r="123" spans="1:27" x14ac:dyDescent="0.25">
      <c r="A123" s="44">
        <v>13567</v>
      </c>
      <c r="B123" s="55" t="s">
        <v>126</v>
      </c>
      <c r="C123" s="77" t="s">
        <v>233</v>
      </c>
      <c r="D123" s="77"/>
      <c r="E123" s="25" t="s">
        <v>34</v>
      </c>
      <c r="F123" s="25" t="s">
        <v>30</v>
      </c>
      <c r="G123" s="12"/>
      <c r="H123" s="12"/>
      <c r="I123" s="12"/>
      <c r="J123" s="12"/>
      <c r="K123" s="12">
        <v>1</v>
      </c>
      <c r="L123" s="12"/>
      <c r="M123" s="12"/>
      <c r="N123" s="12">
        <v>4</v>
      </c>
      <c r="O123" s="12">
        <v>4</v>
      </c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30">
        <f t="shared" si="4"/>
        <v>52.9</v>
      </c>
    </row>
    <row r="124" spans="1:27" x14ac:dyDescent="0.25">
      <c r="A124" s="44"/>
      <c r="B124" s="47"/>
      <c r="C124" s="35"/>
      <c r="D124" s="35"/>
      <c r="E124" s="24"/>
      <c r="F124" s="24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34"/>
    </row>
    <row r="125" spans="1:27" x14ac:dyDescent="0.25">
      <c r="A125" s="44">
        <v>13707</v>
      </c>
      <c r="B125" s="55" t="s">
        <v>126</v>
      </c>
      <c r="C125" s="86" t="s">
        <v>234</v>
      </c>
      <c r="D125" s="87"/>
      <c r="E125" s="24" t="s">
        <v>33</v>
      </c>
      <c r="F125" s="24" t="s">
        <v>29</v>
      </c>
      <c r="G125" s="12"/>
      <c r="H125" s="12">
        <v>1</v>
      </c>
      <c r="I125" s="12"/>
      <c r="J125" s="12">
        <v>1</v>
      </c>
      <c r="K125" s="12">
        <v>1</v>
      </c>
      <c r="L125" s="12"/>
      <c r="M125" s="12"/>
      <c r="N125" s="12">
        <v>5</v>
      </c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30">
        <f t="shared" ref="AA125:AA143" si="5">(G125*G$16)+(H125*H$16)+(I125*I$16)+(J125*J$16)+(K125*K$16)+(L125*L$16)+(M125*M$16)+(N125*N$16)+(O125*O$16)+(P125*P$16)+(Q125*Q$16)+(R125*R$16)+(S125*S$16)+(T125*T$16)+(U125*U$16)+(V125*V$16)+(W125*W$16)+(X125*X$16)+(Y125*Y$16)+(Z125*Z$16)</f>
        <v>71.3</v>
      </c>
    </row>
    <row r="126" spans="1:27" x14ac:dyDescent="0.25">
      <c r="A126" s="44">
        <v>13707</v>
      </c>
      <c r="B126" s="55" t="s">
        <v>126</v>
      </c>
      <c r="C126" s="86" t="s">
        <v>235</v>
      </c>
      <c r="D126" s="87"/>
      <c r="E126" s="24" t="s">
        <v>34</v>
      </c>
      <c r="F126" s="24" t="s">
        <v>29</v>
      </c>
      <c r="G126" s="12"/>
      <c r="H126" s="12"/>
      <c r="I126" s="12"/>
      <c r="J126" s="12"/>
      <c r="K126" s="12">
        <v>1</v>
      </c>
      <c r="L126" s="12"/>
      <c r="M126" s="12"/>
      <c r="N126" s="12">
        <v>8</v>
      </c>
      <c r="O126" s="12"/>
      <c r="P126" s="12"/>
      <c r="Q126" s="12"/>
      <c r="R126" s="12"/>
      <c r="S126" s="12"/>
      <c r="T126" s="12"/>
      <c r="U126" s="12"/>
      <c r="V126" s="12">
        <v>1</v>
      </c>
      <c r="W126" s="12"/>
      <c r="X126" s="12"/>
      <c r="Y126" s="12"/>
      <c r="Z126" s="12"/>
      <c r="AA126" s="30">
        <f t="shared" si="5"/>
        <v>66.699999999999989</v>
      </c>
    </row>
    <row r="127" spans="1:27" x14ac:dyDescent="0.25">
      <c r="A127" s="44">
        <v>13707</v>
      </c>
      <c r="B127" s="55" t="s">
        <v>162</v>
      </c>
      <c r="C127" s="86">
        <v>1344004106</v>
      </c>
      <c r="D127" s="87"/>
      <c r="E127" s="25" t="s">
        <v>33</v>
      </c>
      <c r="F127" s="25" t="s">
        <v>236</v>
      </c>
      <c r="G127" s="12"/>
      <c r="H127" s="12"/>
      <c r="I127" s="12"/>
      <c r="J127" s="12"/>
      <c r="K127" s="12">
        <v>1</v>
      </c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30">
        <f t="shared" si="5"/>
        <v>6.9</v>
      </c>
    </row>
    <row r="128" spans="1:27" x14ac:dyDescent="0.25">
      <c r="A128" s="44">
        <v>13707</v>
      </c>
      <c r="B128" s="55" t="s">
        <v>162</v>
      </c>
      <c r="C128" s="86">
        <v>1304004197</v>
      </c>
      <c r="D128" s="87"/>
      <c r="E128" s="24" t="s">
        <v>34</v>
      </c>
      <c r="F128" s="24" t="s">
        <v>236</v>
      </c>
      <c r="G128" s="12"/>
      <c r="H128" s="12"/>
      <c r="I128" s="12"/>
      <c r="J128" s="12"/>
      <c r="K128" s="12">
        <v>1</v>
      </c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30">
        <f t="shared" si="5"/>
        <v>6.9</v>
      </c>
    </row>
    <row r="129" spans="1:27" x14ac:dyDescent="0.25">
      <c r="A129" s="44">
        <v>13707</v>
      </c>
      <c r="B129" s="55" t="s">
        <v>90</v>
      </c>
      <c r="C129" s="86" t="s">
        <v>91</v>
      </c>
      <c r="D129" s="87"/>
      <c r="E129" s="24" t="s">
        <v>33</v>
      </c>
      <c r="F129" s="24" t="s">
        <v>43</v>
      </c>
      <c r="G129" s="12"/>
      <c r="H129" s="12">
        <v>1</v>
      </c>
      <c r="I129" s="12"/>
      <c r="J129" s="12">
        <v>1</v>
      </c>
      <c r="K129" s="12">
        <v>1</v>
      </c>
      <c r="L129" s="12"/>
      <c r="M129" s="12"/>
      <c r="N129" s="12">
        <v>5</v>
      </c>
      <c r="O129" s="12"/>
      <c r="P129" s="12">
        <v>1</v>
      </c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30">
        <f t="shared" si="5"/>
        <v>78.2</v>
      </c>
    </row>
    <row r="130" spans="1:27" x14ac:dyDescent="0.25">
      <c r="A130" s="44">
        <v>13707</v>
      </c>
      <c r="B130" s="55" t="s">
        <v>90</v>
      </c>
      <c r="C130" s="86" t="s">
        <v>92</v>
      </c>
      <c r="D130" s="87"/>
      <c r="E130" s="24" t="s">
        <v>34</v>
      </c>
      <c r="F130" s="24" t="s">
        <v>43</v>
      </c>
      <c r="G130" s="12"/>
      <c r="H130" s="12"/>
      <c r="I130" s="12"/>
      <c r="J130" s="12"/>
      <c r="K130" s="12">
        <v>1</v>
      </c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30">
        <f t="shared" si="5"/>
        <v>6.9</v>
      </c>
    </row>
    <row r="131" spans="1:27" x14ac:dyDescent="0.25">
      <c r="A131" s="44">
        <v>13707</v>
      </c>
      <c r="B131" s="55" t="s">
        <v>90</v>
      </c>
      <c r="C131" s="86" t="s">
        <v>237</v>
      </c>
      <c r="D131" s="87"/>
      <c r="E131" s="24" t="s">
        <v>33</v>
      </c>
      <c r="F131" s="24" t="s">
        <v>238</v>
      </c>
      <c r="G131" s="12"/>
      <c r="H131" s="12">
        <v>1</v>
      </c>
      <c r="I131" s="12"/>
      <c r="J131" s="12">
        <v>1</v>
      </c>
      <c r="K131" s="12">
        <v>1</v>
      </c>
      <c r="L131" s="12"/>
      <c r="M131" s="12"/>
      <c r="N131" s="12">
        <v>6</v>
      </c>
      <c r="O131" s="12"/>
      <c r="P131" s="12">
        <v>1</v>
      </c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30">
        <f t="shared" si="5"/>
        <v>82.8</v>
      </c>
    </row>
    <row r="132" spans="1:27" x14ac:dyDescent="0.25">
      <c r="A132" s="44">
        <v>13707</v>
      </c>
      <c r="B132" s="55" t="s">
        <v>90</v>
      </c>
      <c r="C132" s="86" t="s">
        <v>239</v>
      </c>
      <c r="D132" s="87"/>
      <c r="E132" s="24" t="s">
        <v>34</v>
      </c>
      <c r="F132" s="24" t="s">
        <v>238</v>
      </c>
      <c r="G132" s="12"/>
      <c r="H132" s="12"/>
      <c r="I132" s="12"/>
      <c r="J132" s="12"/>
      <c r="K132" s="12">
        <v>1</v>
      </c>
      <c r="L132" s="12"/>
      <c r="M132" s="12"/>
      <c r="N132" s="12">
        <v>6</v>
      </c>
      <c r="O132" s="12">
        <v>3</v>
      </c>
      <c r="P132" s="12"/>
      <c r="Q132" s="12"/>
      <c r="R132" s="12"/>
      <c r="S132" s="12"/>
      <c r="T132" s="12"/>
      <c r="U132" s="12"/>
      <c r="V132" s="12">
        <v>1</v>
      </c>
      <c r="W132" s="12"/>
      <c r="X132" s="12"/>
      <c r="Y132" s="12"/>
      <c r="Z132" s="12"/>
      <c r="AA132" s="30">
        <f t="shared" si="5"/>
        <v>78.2</v>
      </c>
    </row>
    <row r="133" spans="1:27" x14ac:dyDescent="0.25">
      <c r="A133" s="44">
        <v>13707</v>
      </c>
      <c r="B133" s="55" t="s">
        <v>240</v>
      </c>
      <c r="C133" s="86">
        <v>39856601</v>
      </c>
      <c r="D133" s="87"/>
      <c r="E133" s="24" t="s">
        <v>33</v>
      </c>
      <c r="F133" s="24" t="s">
        <v>65</v>
      </c>
      <c r="G133" s="12"/>
      <c r="H133" s="12"/>
      <c r="I133" s="12"/>
      <c r="J133" s="12"/>
      <c r="K133" s="12">
        <v>1</v>
      </c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30">
        <f t="shared" si="5"/>
        <v>6.9</v>
      </c>
    </row>
    <row r="134" spans="1:27" x14ac:dyDescent="0.25">
      <c r="A134" s="44">
        <v>13707</v>
      </c>
      <c r="B134" s="55" t="s">
        <v>240</v>
      </c>
      <c r="C134" s="86">
        <v>39865201</v>
      </c>
      <c r="D134" s="87"/>
      <c r="E134" s="24" t="s">
        <v>34</v>
      </c>
      <c r="F134" s="24" t="s">
        <v>65</v>
      </c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30">
        <f t="shared" si="5"/>
        <v>6.9</v>
      </c>
    </row>
    <row r="135" spans="1:27" x14ac:dyDescent="0.25">
      <c r="A135" s="52">
        <v>13708</v>
      </c>
      <c r="B135" s="55" t="s">
        <v>90</v>
      </c>
      <c r="C135" s="77" t="s">
        <v>58</v>
      </c>
      <c r="D135" s="77"/>
      <c r="E135" s="24" t="s">
        <v>33</v>
      </c>
      <c r="F135" s="24" t="s">
        <v>59</v>
      </c>
      <c r="G135" s="12"/>
      <c r="H135" s="12"/>
      <c r="I135" s="12"/>
      <c r="J135" s="12">
        <v>1</v>
      </c>
      <c r="K135" s="12">
        <v>1</v>
      </c>
      <c r="L135" s="12"/>
      <c r="M135" s="12"/>
      <c r="N135" s="12"/>
      <c r="O135" s="12"/>
      <c r="P135" s="12">
        <v>1</v>
      </c>
      <c r="Q135" s="12">
        <v>1</v>
      </c>
      <c r="R135" s="12"/>
      <c r="S135" s="12"/>
      <c r="T135" s="12"/>
      <c r="U135" s="12"/>
      <c r="V135" s="12"/>
      <c r="W135" s="12"/>
      <c r="X135" s="12"/>
      <c r="Y135" s="12"/>
      <c r="Z135" s="12"/>
      <c r="AA135" s="30">
        <f t="shared" si="5"/>
        <v>36.799999999999997</v>
      </c>
    </row>
    <row r="136" spans="1:27" x14ac:dyDescent="0.25">
      <c r="A136" s="52">
        <v>13708</v>
      </c>
      <c r="B136" s="55" t="s">
        <v>90</v>
      </c>
      <c r="C136" s="77" t="s">
        <v>241</v>
      </c>
      <c r="D136" s="77"/>
      <c r="E136" s="24" t="s">
        <v>34</v>
      </c>
      <c r="F136" s="24" t="s">
        <v>59</v>
      </c>
      <c r="G136" s="12"/>
      <c r="H136" s="12">
        <v>1</v>
      </c>
      <c r="I136" s="12"/>
      <c r="J136" s="12"/>
      <c r="K136" s="12">
        <v>1</v>
      </c>
      <c r="L136" s="12"/>
      <c r="M136" s="12"/>
      <c r="N136" s="12">
        <v>2</v>
      </c>
      <c r="O136" s="12">
        <v>4</v>
      </c>
      <c r="P136" s="12">
        <v>2</v>
      </c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30">
        <f t="shared" si="5"/>
        <v>101.19999999999999</v>
      </c>
    </row>
    <row r="137" spans="1:27" x14ac:dyDescent="0.25">
      <c r="A137" s="52">
        <v>13708</v>
      </c>
      <c r="B137" s="55" t="s">
        <v>162</v>
      </c>
      <c r="C137" s="77">
        <v>1304004112</v>
      </c>
      <c r="D137" s="77"/>
      <c r="E137" s="25" t="s">
        <v>33</v>
      </c>
      <c r="F137" s="25" t="s">
        <v>242</v>
      </c>
      <c r="G137" s="12">
        <v>2</v>
      </c>
      <c r="H137" s="12">
        <v>1</v>
      </c>
      <c r="I137" s="12"/>
      <c r="J137" s="12">
        <v>1</v>
      </c>
      <c r="K137" s="12">
        <v>1</v>
      </c>
      <c r="L137" s="12"/>
      <c r="M137" s="12"/>
      <c r="N137" s="12">
        <v>5</v>
      </c>
      <c r="O137" s="12">
        <v>1</v>
      </c>
      <c r="P137" s="12">
        <v>2</v>
      </c>
      <c r="Q137" s="12"/>
      <c r="R137" s="12"/>
      <c r="S137" s="12"/>
      <c r="T137" s="12"/>
      <c r="U137" s="12"/>
      <c r="V137" s="12"/>
      <c r="W137" s="12"/>
      <c r="X137" s="12"/>
      <c r="Y137" s="12"/>
      <c r="Z137" s="12">
        <v>965.7</v>
      </c>
      <c r="AA137" s="30">
        <f t="shared" si="5"/>
        <v>501.28000000000003</v>
      </c>
    </row>
    <row r="138" spans="1:27" x14ac:dyDescent="0.25">
      <c r="A138" s="52">
        <v>13708</v>
      </c>
      <c r="B138" s="55" t="s">
        <v>162</v>
      </c>
      <c r="C138" s="77">
        <v>1304004203</v>
      </c>
      <c r="D138" s="77"/>
      <c r="E138" s="24" t="s">
        <v>34</v>
      </c>
      <c r="F138" s="24" t="s">
        <v>242</v>
      </c>
      <c r="G138" s="12">
        <v>1</v>
      </c>
      <c r="H138" s="12"/>
      <c r="I138" s="12"/>
      <c r="J138" s="12"/>
      <c r="K138" s="12">
        <v>1</v>
      </c>
      <c r="L138" s="12"/>
      <c r="M138" s="12"/>
      <c r="N138" s="12">
        <v>2</v>
      </c>
      <c r="O138" s="12">
        <v>1</v>
      </c>
      <c r="P138" s="12">
        <v>2</v>
      </c>
      <c r="Q138" s="12"/>
      <c r="R138" s="12"/>
      <c r="S138" s="12"/>
      <c r="T138" s="12"/>
      <c r="U138" s="12"/>
      <c r="V138" s="12"/>
      <c r="W138" s="12"/>
      <c r="X138" s="12"/>
      <c r="Y138" s="12"/>
      <c r="Z138" s="12">
        <v>129.4</v>
      </c>
      <c r="AA138" s="30">
        <f t="shared" si="5"/>
        <v>100.06</v>
      </c>
    </row>
    <row r="139" spans="1:27" x14ac:dyDescent="0.25">
      <c r="A139" s="52">
        <v>13708</v>
      </c>
      <c r="B139" s="55" t="s">
        <v>90</v>
      </c>
      <c r="C139" s="77" t="s">
        <v>243</v>
      </c>
      <c r="D139" s="77"/>
      <c r="E139" s="24" t="s">
        <v>33</v>
      </c>
      <c r="F139" s="24" t="s">
        <v>244</v>
      </c>
      <c r="G139" s="12"/>
      <c r="H139" s="12"/>
      <c r="I139" s="12"/>
      <c r="J139" s="12">
        <v>1</v>
      </c>
      <c r="K139" s="12">
        <v>1</v>
      </c>
      <c r="L139" s="12"/>
      <c r="M139" s="12"/>
      <c r="N139" s="12"/>
      <c r="O139" s="12"/>
      <c r="P139" s="12">
        <v>1</v>
      </c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30">
        <f t="shared" si="5"/>
        <v>25.299999999999997</v>
      </c>
    </row>
    <row r="140" spans="1:27" x14ac:dyDescent="0.25">
      <c r="A140" s="52">
        <v>13708</v>
      </c>
      <c r="B140" s="55" t="s">
        <v>90</v>
      </c>
      <c r="C140" s="77" t="s">
        <v>245</v>
      </c>
      <c r="D140" s="77"/>
      <c r="E140" s="24" t="s">
        <v>34</v>
      </c>
      <c r="F140" s="24" t="s">
        <v>244</v>
      </c>
      <c r="G140" s="12"/>
      <c r="H140" s="12">
        <v>1</v>
      </c>
      <c r="I140" s="12"/>
      <c r="J140" s="12"/>
      <c r="K140" s="12">
        <v>1</v>
      </c>
      <c r="L140" s="12"/>
      <c r="M140" s="12"/>
      <c r="N140" s="12">
        <v>2</v>
      </c>
      <c r="O140" s="12">
        <v>1</v>
      </c>
      <c r="P140" s="12">
        <v>1</v>
      </c>
      <c r="Q140" s="12">
        <v>1</v>
      </c>
      <c r="R140" s="12"/>
      <c r="S140" s="12"/>
      <c r="T140" s="12"/>
      <c r="U140" s="12"/>
      <c r="V140" s="12"/>
      <c r="W140" s="12"/>
      <c r="X140" s="12"/>
      <c r="Y140" s="12"/>
      <c r="Z140" s="12"/>
      <c r="AA140" s="30">
        <f t="shared" si="5"/>
        <v>71.3</v>
      </c>
    </row>
    <row r="141" spans="1:27" x14ac:dyDescent="0.25">
      <c r="A141" s="52">
        <v>13708</v>
      </c>
      <c r="B141" s="55" t="s">
        <v>126</v>
      </c>
      <c r="C141" s="77" t="s">
        <v>246</v>
      </c>
      <c r="D141" s="77"/>
      <c r="E141" s="24" t="s">
        <v>33</v>
      </c>
      <c r="F141" s="24" t="s">
        <v>41</v>
      </c>
      <c r="G141" s="12"/>
      <c r="H141" s="12"/>
      <c r="I141" s="12"/>
      <c r="J141" s="12">
        <v>1</v>
      </c>
      <c r="K141" s="12">
        <v>1</v>
      </c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>
        <v>884.88</v>
      </c>
      <c r="AA141" s="30">
        <f t="shared" si="5"/>
        <v>372.35199999999998</v>
      </c>
    </row>
    <row r="142" spans="1:27" x14ac:dyDescent="0.25">
      <c r="A142" s="52">
        <v>13708</v>
      </c>
      <c r="B142" s="55" t="s">
        <v>126</v>
      </c>
      <c r="C142" s="77" t="s">
        <v>247</v>
      </c>
      <c r="D142" s="77"/>
      <c r="E142" s="24" t="s">
        <v>34</v>
      </c>
      <c r="F142" s="24" t="s">
        <v>41</v>
      </c>
      <c r="G142" s="12"/>
      <c r="H142" s="12"/>
      <c r="I142" s="12"/>
      <c r="J142" s="12"/>
      <c r="K142" s="12">
        <v>1</v>
      </c>
      <c r="L142" s="12"/>
      <c r="M142" s="12"/>
      <c r="N142" s="12">
        <v>1</v>
      </c>
      <c r="O142" s="12">
        <v>1</v>
      </c>
      <c r="P142" s="12">
        <v>1</v>
      </c>
      <c r="Q142" s="12">
        <v>1</v>
      </c>
      <c r="R142" s="12"/>
      <c r="S142" s="12"/>
      <c r="T142" s="12"/>
      <c r="U142" s="12"/>
      <c r="V142" s="12"/>
      <c r="W142" s="12"/>
      <c r="X142" s="12"/>
      <c r="Y142" s="12"/>
      <c r="Z142" s="12"/>
      <c r="AA142" s="30">
        <f t="shared" si="5"/>
        <v>36.799999999999997</v>
      </c>
    </row>
    <row r="143" spans="1:27" x14ac:dyDescent="0.25">
      <c r="A143" s="52">
        <v>13708</v>
      </c>
      <c r="B143" s="55" t="s">
        <v>95</v>
      </c>
      <c r="C143" s="77">
        <v>34591002</v>
      </c>
      <c r="D143" s="77"/>
      <c r="E143" s="24" t="s">
        <v>33</v>
      </c>
      <c r="F143" s="24" t="s">
        <v>65</v>
      </c>
      <c r="G143" s="12"/>
      <c r="H143" s="12">
        <v>1</v>
      </c>
      <c r="I143" s="12"/>
      <c r="J143" s="12">
        <v>1</v>
      </c>
      <c r="K143" s="12">
        <v>1</v>
      </c>
      <c r="L143" s="12">
        <v>1</v>
      </c>
      <c r="M143" s="12"/>
      <c r="N143" s="12">
        <v>5</v>
      </c>
      <c r="O143" s="12">
        <v>1</v>
      </c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30">
        <f t="shared" si="5"/>
        <v>85.1</v>
      </c>
    </row>
    <row r="144" spans="1:27" x14ac:dyDescent="0.25">
      <c r="A144" s="52"/>
      <c r="B144" s="55"/>
      <c r="C144" s="51"/>
      <c r="D144" s="51"/>
      <c r="E144" s="24"/>
      <c r="F144" s="24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34"/>
    </row>
    <row r="145" spans="1:27" x14ac:dyDescent="0.25">
      <c r="A145" s="52">
        <v>13758</v>
      </c>
      <c r="B145" s="55" t="s">
        <v>109</v>
      </c>
      <c r="C145" s="86" t="s">
        <v>248</v>
      </c>
      <c r="D145" s="87"/>
      <c r="E145" s="24" t="s">
        <v>33</v>
      </c>
      <c r="F145" s="24" t="s">
        <v>27</v>
      </c>
      <c r="G145" s="12"/>
      <c r="H145" s="12"/>
      <c r="I145" s="12"/>
      <c r="J145" s="12">
        <v>1</v>
      </c>
      <c r="K145" s="12">
        <v>1</v>
      </c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30">
        <f t="shared" ref="AA145:AA154" si="6">(G145*G$16)+(H145*H$16)+(I145*I$16)+(J145*J$16)+(K145*K$16)+(L145*L$16)+(M145*M$16)+(N145*N$16)+(O145*O$16)+(P145*P$16)+(Q145*Q$16)+(R145*R$16)+(S145*S$16)+(T145*T$16)+(U145*U$16)+(V145*V$16)+(W145*W$16)+(X145*X$16)+(Y145*Y$16)+(Z145*Z$16)</f>
        <v>18.399999999999999</v>
      </c>
    </row>
    <row r="146" spans="1:27" x14ac:dyDescent="0.25">
      <c r="A146" s="52">
        <v>13758</v>
      </c>
      <c r="B146" s="55" t="s">
        <v>109</v>
      </c>
      <c r="C146" s="86" t="s">
        <v>249</v>
      </c>
      <c r="D146" s="87"/>
      <c r="E146" s="24" t="s">
        <v>34</v>
      </c>
      <c r="F146" s="24" t="s">
        <v>27</v>
      </c>
      <c r="G146" s="12"/>
      <c r="H146" s="12">
        <v>1</v>
      </c>
      <c r="I146" s="12"/>
      <c r="J146" s="12"/>
      <c r="K146" s="12">
        <v>1</v>
      </c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30">
        <f t="shared" si="6"/>
        <v>59.8</v>
      </c>
    </row>
    <row r="147" spans="1:27" x14ac:dyDescent="0.25">
      <c r="A147" s="52">
        <v>13758</v>
      </c>
      <c r="B147" s="55" t="s">
        <v>119</v>
      </c>
      <c r="C147" s="86" t="s">
        <v>250</v>
      </c>
      <c r="D147" s="87"/>
      <c r="E147" s="25" t="s">
        <v>33</v>
      </c>
      <c r="F147" s="25" t="s">
        <v>65</v>
      </c>
      <c r="G147" s="12"/>
      <c r="H147" s="12">
        <v>1</v>
      </c>
      <c r="I147" s="12"/>
      <c r="J147" s="12">
        <v>1</v>
      </c>
      <c r="K147" s="12">
        <v>1</v>
      </c>
      <c r="L147" s="12"/>
      <c r="M147" s="12"/>
      <c r="N147" s="12">
        <v>3</v>
      </c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30">
        <f t="shared" si="6"/>
        <v>62.099999999999994</v>
      </c>
    </row>
    <row r="148" spans="1:27" x14ac:dyDescent="0.25">
      <c r="A148" s="52">
        <v>13758</v>
      </c>
      <c r="B148" s="55" t="s">
        <v>119</v>
      </c>
      <c r="C148" s="86" t="s">
        <v>251</v>
      </c>
      <c r="D148" s="87"/>
      <c r="E148" s="24" t="s">
        <v>34</v>
      </c>
      <c r="F148" s="24" t="s">
        <v>65</v>
      </c>
      <c r="G148" s="12"/>
      <c r="H148" s="12"/>
      <c r="I148" s="12"/>
      <c r="J148" s="12"/>
      <c r="K148" s="12">
        <v>1</v>
      </c>
      <c r="L148" s="12"/>
      <c r="M148" s="12"/>
      <c r="N148" s="12">
        <v>4</v>
      </c>
      <c r="O148" s="12">
        <v>2</v>
      </c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30">
        <f t="shared" si="6"/>
        <v>39.099999999999994</v>
      </c>
    </row>
    <row r="149" spans="1:27" x14ac:dyDescent="0.25">
      <c r="A149" s="52">
        <v>13758</v>
      </c>
      <c r="B149" s="55" t="s">
        <v>109</v>
      </c>
      <c r="C149" s="86" t="s">
        <v>252</v>
      </c>
      <c r="D149" s="87"/>
      <c r="E149" s="24" t="s">
        <v>33</v>
      </c>
      <c r="F149" s="24" t="s">
        <v>142</v>
      </c>
      <c r="G149" s="12"/>
      <c r="H149" s="12">
        <v>1</v>
      </c>
      <c r="I149" s="12"/>
      <c r="J149" s="12">
        <v>1</v>
      </c>
      <c r="K149" s="12">
        <v>1</v>
      </c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30">
        <f t="shared" si="6"/>
        <v>48.3</v>
      </c>
    </row>
    <row r="150" spans="1:27" x14ac:dyDescent="0.25">
      <c r="A150" s="52">
        <v>13758</v>
      </c>
      <c r="B150" s="55" t="s">
        <v>109</v>
      </c>
      <c r="C150" s="86" t="s">
        <v>253</v>
      </c>
      <c r="D150" s="87"/>
      <c r="E150" s="24" t="s">
        <v>34</v>
      </c>
      <c r="F150" s="24" t="s">
        <v>142</v>
      </c>
      <c r="G150" s="12"/>
      <c r="H150" s="12"/>
      <c r="I150" s="12"/>
      <c r="J150" s="12"/>
      <c r="K150" s="12">
        <v>1</v>
      </c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30">
        <f t="shared" si="6"/>
        <v>6.9</v>
      </c>
    </row>
    <row r="151" spans="1:27" x14ac:dyDescent="0.25">
      <c r="A151" s="52">
        <v>13758</v>
      </c>
      <c r="B151" s="55" t="s">
        <v>97</v>
      </c>
      <c r="C151" s="86" t="s">
        <v>254</v>
      </c>
      <c r="D151" s="87"/>
      <c r="E151" s="24" t="s">
        <v>33</v>
      </c>
      <c r="F151" s="24" t="s">
        <v>30</v>
      </c>
      <c r="G151" s="12"/>
      <c r="H151" s="12">
        <v>1</v>
      </c>
      <c r="I151" s="12"/>
      <c r="J151" s="12">
        <v>1</v>
      </c>
      <c r="K151" s="12">
        <v>1</v>
      </c>
      <c r="L151" s="12"/>
      <c r="M151" s="12"/>
      <c r="N151" s="12">
        <v>5</v>
      </c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30">
        <f t="shared" si="6"/>
        <v>71.3</v>
      </c>
    </row>
    <row r="152" spans="1:27" x14ac:dyDescent="0.25">
      <c r="A152" s="52">
        <v>13758</v>
      </c>
      <c r="B152" s="55" t="s">
        <v>97</v>
      </c>
      <c r="C152" s="86" t="s">
        <v>255</v>
      </c>
      <c r="D152" s="87"/>
      <c r="E152" s="24" t="s">
        <v>34</v>
      </c>
      <c r="F152" s="24" t="s">
        <v>30</v>
      </c>
      <c r="G152" s="12"/>
      <c r="H152" s="12"/>
      <c r="I152" s="12"/>
      <c r="J152" s="12"/>
      <c r="K152" s="12">
        <v>1</v>
      </c>
      <c r="L152" s="12"/>
      <c r="M152" s="12"/>
      <c r="N152" s="12"/>
      <c r="O152" s="12">
        <v>4</v>
      </c>
      <c r="P152" s="12">
        <v>4</v>
      </c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30">
        <f t="shared" si="6"/>
        <v>62.1</v>
      </c>
    </row>
    <row r="153" spans="1:27" x14ac:dyDescent="0.25">
      <c r="A153" s="52">
        <v>13758</v>
      </c>
      <c r="B153" s="55" t="s">
        <v>90</v>
      </c>
      <c r="C153" s="86" t="s">
        <v>256</v>
      </c>
      <c r="D153" s="87"/>
      <c r="E153" s="24" t="s">
        <v>33</v>
      </c>
      <c r="F153" s="24" t="s">
        <v>257</v>
      </c>
      <c r="G153" s="12">
        <v>1</v>
      </c>
      <c r="H153" s="12">
        <v>1</v>
      </c>
      <c r="I153" s="12"/>
      <c r="J153" s="12">
        <v>1</v>
      </c>
      <c r="K153" s="12">
        <v>1</v>
      </c>
      <c r="L153" s="12"/>
      <c r="M153" s="12"/>
      <c r="N153" s="12">
        <v>3</v>
      </c>
      <c r="O153" s="12"/>
      <c r="P153" s="12">
        <v>1</v>
      </c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30">
        <f t="shared" si="6"/>
        <v>80.5</v>
      </c>
    </row>
    <row r="154" spans="1:27" x14ac:dyDescent="0.25">
      <c r="A154" s="52">
        <v>13758</v>
      </c>
      <c r="B154" s="55" t="s">
        <v>90</v>
      </c>
      <c r="C154" s="82" t="s">
        <v>258</v>
      </c>
      <c r="D154" s="83"/>
      <c r="E154" s="24" t="s">
        <v>34</v>
      </c>
      <c r="F154" s="24" t="s">
        <v>257</v>
      </c>
      <c r="G154" s="12">
        <v>1</v>
      </c>
      <c r="H154" s="12">
        <v>1</v>
      </c>
      <c r="I154" s="12">
        <v>1</v>
      </c>
      <c r="J154" s="12">
        <v>1</v>
      </c>
      <c r="K154" s="12">
        <v>1</v>
      </c>
      <c r="L154" s="12"/>
      <c r="M154" s="12"/>
      <c r="N154" s="12">
        <v>6</v>
      </c>
      <c r="O154" s="12"/>
      <c r="P154" s="12"/>
      <c r="Q154" s="12">
        <v>1</v>
      </c>
      <c r="R154" s="12"/>
      <c r="S154" s="12"/>
      <c r="T154" s="12"/>
      <c r="U154" s="12"/>
      <c r="V154" s="12"/>
      <c r="W154" s="12"/>
      <c r="X154" s="12"/>
      <c r="Y154" s="12"/>
      <c r="Z154" s="12"/>
      <c r="AA154" s="30">
        <f t="shared" si="6"/>
        <v>121.9</v>
      </c>
    </row>
    <row r="155" spans="1:27" x14ac:dyDescent="0.25">
      <c r="A155" s="52"/>
      <c r="B155" s="55"/>
      <c r="C155" s="51"/>
      <c r="D155" s="51"/>
      <c r="E155" s="24"/>
      <c r="F155" s="24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34"/>
    </row>
    <row r="156" spans="1:27" x14ac:dyDescent="0.25">
      <c r="A156" s="52">
        <v>13759</v>
      </c>
      <c r="B156" s="55" t="s">
        <v>90</v>
      </c>
      <c r="C156" s="77" t="s">
        <v>259</v>
      </c>
      <c r="D156" s="77"/>
      <c r="E156" s="24" t="s">
        <v>33</v>
      </c>
      <c r="F156" s="24" t="s">
        <v>99</v>
      </c>
      <c r="G156" s="12"/>
      <c r="H156" s="12"/>
      <c r="I156" s="12"/>
      <c r="J156" s="12">
        <v>1</v>
      </c>
      <c r="K156" s="12">
        <v>1</v>
      </c>
      <c r="L156" s="12"/>
      <c r="M156" s="12"/>
      <c r="N156" s="12">
        <v>7</v>
      </c>
      <c r="O156" s="12">
        <v>2</v>
      </c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30">
        <f t="shared" ref="AA156:AA161" si="7">(G156*G$16)+(H156*H$16)+(I156*I$16)+(J156*J$16)+(K156*K$16)+(L156*L$16)+(M156*M$16)+(N156*N$16)+(O156*O$16)+(P156*P$16)+(Q156*Q$16)+(R156*R$16)+(S156*S$16)+(T156*T$16)+(U156*U$16)+(V156*V$16)+(W156*W$16)+(X156*X$16)+(Y156*Y$16)+(Z156*Z$16)</f>
        <v>64.399999999999991</v>
      </c>
    </row>
    <row r="157" spans="1:27" x14ac:dyDescent="0.25">
      <c r="A157" s="52">
        <v>13759</v>
      </c>
      <c r="B157" s="55" t="s">
        <v>90</v>
      </c>
      <c r="C157" s="77" t="s">
        <v>260</v>
      </c>
      <c r="D157" s="77"/>
      <c r="E157" s="24" t="s">
        <v>34</v>
      </c>
      <c r="F157" s="24" t="s">
        <v>99</v>
      </c>
      <c r="G157" s="12"/>
      <c r="H157" s="12"/>
      <c r="I157" s="12"/>
      <c r="J157" s="12"/>
      <c r="K157" s="12">
        <v>1</v>
      </c>
      <c r="L157" s="12"/>
      <c r="M157" s="12"/>
      <c r="N157" s="12">
        <v>6</v>
      </c>
      <c r="O157" s="12">
        <v>7</v>
      </c>
      <c r="P157" s="12"/>
      <c r="Q157" s="12">
        <v>1</v>
      </c>
      <c r="R157" s="12">
        <v>1</v>
      </c>
      <c r="S157" s="12"/>
      <c r="T157" s="12"/>
      <c r="U157" s="12"/>
      <c r="V157" s="12"/>
      <c r="W157" s="12"/>
      <c r="X157" s="12"/>
      <c r="Y157" s="12"/>
      <c r="Z157" s="12"/>
      <c r="AA157" s="30">
        <f t="shared" si="7"/>
        <v>108.10000000000001</v>
      </c>
    </row>
    <row r="158" spans="1:27" x14ac:dyDescent="0.25">
      <c r="A158" s="52">
        <v>13759</v>
      </c>
      <c r="B158" s="55" t="s">
        <v>155</v>
      </c>
      <c r="C158" s="77" t="s">
        <v>261</v>
      </c>
      <c r="D158" s="77"/>
      <c r="E158" s="25" t="s">
        <v>33</v>
      </c>
      <c r="F158" s="25" t="s">
        <v>85</v>
      </c>
      <c r="G158" s="12"/>
      <c r="H158" s="12"/>
      <c r="I158" s="12"/>
      <c r="J158" s="12">
        <v>1</v>
      </c>
      <c r="K158" s="12">
        <v>1</v>
      </c>
      <c r="L158" s="12"/>
      <c r="M158" s="12"/>
      <c r="N158" s="12">
        <v>2</v>
      </c>
      <c r="O158" s="12">
        <v>1</v>
      </c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30">
        <f t="shared" si="7"/>
        <v>34.5</v>
      </c>
    </row>
    <row r="159" spans="1:27" x14ac:dyDescent="0.25">
      <c r="A159" s="52">
        <v>13759</v>
      </c>
      <c r="B159" s="55" t="s">
        <v>155</v>
      </c>
      <c r="C159" s="77" t="s">
        <v>262</v>
      </c>
      <c r="D159" s="77"/>
      <c r="E159" s="24" t="s">
        <v>34</v>
      </c>
      <c r="F159" s="24" t="s">
        <v>85</v>
      </c>
      <c r="G159" s="12"/>
      <c r="H159" s="12"/>
      <c r="I159" s="12"/>
      <c r="J159" s="12"/>
      <c r="K159" s="12">
        <v>1</v>
      </c>
      <c r="L159" s="12"/>
      <c r="M159" s="12"/>
      <c r="N159" s="12">
        <v>4</v>
      </c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30">
        <f t="shared" si="7"/>
        <v>25.299999999999997</v>
      </c>
    </row>
    <row r="160" spans="1:27" x14ac:dyDescent="0.25">
      <c r="A160" s="52">
        <v>13759</v>
      </c>
      <c r="B160" s="55" t="s">
        <v>263</v>
      </c>
      <c r="C160" s="77">
        <v>39643301</v>
      </c>
      <c r="D160" s="77"/>
      <c r="E160" s="24" t="s">
        <v>33</v>
      </c>
      <c r="F160" s="24" t="s">
        <v>65</v>
      </c>
      <c r="G160" s="12"/>
      <c r="H160" s="12"/>
      <c r="I160" s="12"/>
      <c r="J160" s="12">
        <v>1</v>
      </c>
      <c r="K160" s="12">
        <v>1</v>
      </c>
      <c r="L160" s="12"/>
      <c r="M160" s="12"/>
      <c r="N160" s="12">
        <v>4</v>
      </c>
      <c r="O160" s="12">
        <v>1</v>
      </c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30">
        <f t="shared" si="7"/>
        <v>43.699999999999996</v>
      </c>
    </row>
    <row r="161" spans="1:27" x14ac:dyDescent="0.25">
      <c r="A161" s="52">
        <v>13759</v>
      </c>
      <c r="B161" s="55" t="s">
        <v>263</v>
      </c>
      <c r="C161" s="77">
        <v>39643602</v>
      </c>
      <c r="D161" s="77"/>
      <c r="E161" s="24" t="s">
        <v>34</v>
      </c>
      <c r="F161" s="24" t="s">
        <v>65</v>
      </c>
      <c r="G161" s="12"/>
      <c r="H161" s="12"/>
      <c r="I161" s="12"/>
      <c r="J161" s="12"/>
      <c r="K161" s="12">
        <v>1</v>
      </c>
      <c r="L161" s="12"/>
      <c r="M161" s="12"/>
      <c r="N161" s="12">
        <v>8</v>
      </c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>
        <v>755.02</v>
      </c>
      <c r="AA161" s="30">
        <f t="shared" si="7"/>
        <v>345.70799999999997</v>
      </c>
    </row>
    <row r="162" spans="1:27" x14ac:dyDescent="0.25">
      <c r="A162" s="52"/>
      <c r="B162" s="55"/>
      <c r="C162" s="51"/>
      <c r="D162" s="51"/>
      <c r="E162" s="24"/>
      <c r="F162" s="24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34"/>
    </row>
    <row r="163" spans="1:27" x14ac:dyDescent="0.25">
      <c r="A163" s="52">
        <v>13785</v>
      </c>
      <c r="B163" s="55" t="s">
        <v>90</v>
      </c>
      <c r="C163" s="77" t="s">
        <v>264</v>
      </c>
      <c r="D163" s="77"/>
      <c r="E163" s="24" t="s">
        <v>33</v>
      </c>
      <c r="F163" s="24" t="s">
        <v>29</v>
      </c>
      <c r="G163" s="12"/>
      <c r="H163" s="12"/>
      <c r="I163" s="12"/>
      <c r="J163" s="12">
        <v>1</v>
      </c>
      <c r="K163" s="12">
        <v>1</v>
      </c>
      <c r="L163" s="12"/>
      <c r="M163" s="12"/>
      <c r="N163" s="12">
        <v>5</v>
      </c>
      <c r="O163" s="12"/>
      <c r="P163" s="12">
        <v>1</v>
      </c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30">
        <f t="shared" ref="AA163:AA172" si="8">(G163*G$16)+(H163*H$16)+(I163*I$16)+(J163*J$16)+(K163*K$16)+(L163*L$16)+(M163*M$16)+(N163*N$16)+(O163*O$16)+(P163*P$16)+(Q163*Q$16)+(R163*R$16)+(S163*S$16)+(T163*T$16)+(U163*U$16)+(V163*V$16)+(W163*W$16)+(X163*X$16)+(Y163*Y$16)+(Z163*Z$16)</f>
        <v>48.3</v>
      </c>
    </row>
    <row r="164" spans="1:27" x14ac:dyDescent="0.25">
      <c r="A164" s="52">
        <v>13785</v>
      </c>
      <c r="B164" s="55" t="s">
        <v>90</v>
      </c>
      <c r="C164" s="77" t="s">
        <v>265</v>
      </c>
      <c r="D164" s="77"/>
      <c r="E164" s="24" t="s">
        <v>34</v>
      </c>
      <c r="F164" s="24" t="s">
        <v>29</v>
      </c>
      <c r="G164" s="12"/>
      <c r="H164" s="12">
        <v>1</v>
      </c>
      <c r="I164" s="12"/>
      <c r="J164" s="12"/>
      <c r="K164" s="12">
        <v>1</v>
      </c>
      <c r="L164" s="12"/>
      <c r="M164" s="12"/>
      <c r="N164" s="12">
        <v>6</v>
      </c>
      <c r="O164" s="12">
        <v>1</v>
      </c>
      <c r="P164" s="12"/>
      <c r="Q164" s="12">
        <v>1</v>
      </c>
      <c r="R164" s="12">
        <v>1</v>
      </c>
      <c r="S164" s="12"/>
      <c r="T164" s="12"/>
      <c r="U164" s="12"/>
      <c r="V164" s="12">
        <v>3</v>
      </c>
      <c r="W164" s="12"/>
      <c r="X164" s="12"/>
      <c r="Y164" s="12"/>
      <c r="Z164" s="12"/>
      <c r="AA164" s="30">
        <f t="shared" si="8"/>
        <v>165.6</v>
      </c>
    </row>
    <row r="165" spans="1:27" x14ac:dyDescent="0.25">
      <c r="A165" s="52">
        <v>13785</v>
      </c>
      <c r="B165" s="55" t="s">
        <v>90</v>
      </c>
      <c r="C165" s="77" t="s">
        <v>93</v>
      </c>
      <c r="D165" s="77"/>
      <c r="E165" s="25" t="s">
        <v>33</v>
      </c>
      <c r="F165" s="25" t="s">
        <v>54</v>
      </c>
      <c r="G165" s="12"/>
      <c r="H165" s="12"/>
      <c r="I165" s="12"/>
      <c r="J165" s="12">
        <v>1</v>
      </c>
      <c r="K165" s="12">
        <v>1</v>
      </c>
      <c r="L165" s="12"/>
      <c r="M165" s="12"/>
      <c r="N165" s="12">
        <v>2</v>
      </c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30">
        <f t="shared" si="8"/>
        <v>27.599999999999998</v>
      </c>
    </row>
    <row r="166" spans="1:27" x14ac:dyDescent="0.25">
      <c r="A166" s="52">
        <v>13785</v>
      </c>
      <c r="B166" s="55" t="s">
        <v>90</v>
      </c>
      <c r="C166" s="77" t="s">
        <v>266</v>
      </c>
      <c r="D166" s="77"/>
      <c r="E166" s="24" t="s">
        <v>34</v>
      </c>
      <c r="F166" s="24" t="s">
        <v>54</v>
      </c>
      <c r="G166" s="12"/>
      <c r="H166" s="12"/>
      <c r="I166" s="12"/>
      <c r="J166" s="12"/>
      <c r="K166" s="12">
        <v>1</v>
      </c>
      <c r="L166" s="12"/>
      <c r="M166" s="12"/>
      <c r="N166" s="12"/>
      <c r="O166" s="12"/>
      <c r="P166" s="12">
        <v>2</v>
      </c>
      <c r="Q166" s="12"/>
      <c r="R166" s="12">
        <v>4</v>
      </c>
      <c r="S166" s="12"/>
      <c r="T166" s="12"/>
      <c r="U166" s="12"/>
      <c r="V166" s="12"/>
      <c r="W166" s="12"/>
      <c r="X166" s="12"/>
      <c r="Y166" s="12"/>
      <c r="Z166" s="12"/>
      <c r="AA166" s="30">
        <f t="shared" si="8"/>
        <v>75.900000000000006</v>
      </c>
    </row>
    <row r="167" spans="1:27" x14ac:dyDescent="0.25">
      <c r="A167" s="52">
        <v>13785</v>
      </c>
      <c r="B167" s="55" t="s">
        <v>132</v>
      </c>
      <c r="C167" s="77">
        <v>1205006030</v>
      </c>
      <c r="D167" s="77"/>
      <c r="E167" s="24" t="s">
        <v>33</v>
      </c>
      <c r="F167" s="24" t="s">
        <v>50</v>
      </c>
      <c r="G167" s="12"/>
      <c r="H167" s="12">
        <v>1</v>
      </c>
      <c r="I167" s="12"/>
      <c r="J167" s="12">
        <v>1</v>
      </c>
      <c r="K167" s="12">
        <v>1</v>
      </c>
      <c r="L167" s="12"/>
      <c r="M167" s="12"/>
      <c r="N167" s="12">
        <v>8</v>
      </c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>
        <v>33.03</v>
      </c>
      <c r="AA167" s="30">
        <f t="shared" si="8"/>
        <v>98.311999999999998</v>
      </c>
    </row>
    <row r="168" spans="1:27" x14ac:dyDescent="0.25">
      <c r="A168" s="52">
        <v>13785</v>
      </c>
      <c r="B168" s="55" t="s">
        <v>132</v>
      </c>
      <c r="C168" s="77">
        <v>1205006050</v>
      </c>
      <c r="D168" s="77"/>
      <c r="E168" s="24" t="s">
        <v>34</v>
      </c>
      <c r="F168" s="24" t="s">
        <v>50</v>
      </c>
      <c r="G168" s="12"/>
      <c r="H168" s="12"/>
      <c r="I168" s="12"/>
      <c r="J168" s="12"/>
      <c r="K168" s="12">
        <v>1</v>
      </c>
      <c r="L168" s="12"/>
      <c r="M168" s="12"/>
      <c r="N168" s="12">
        <v>4</v>
      </c>
      <c r="O168" s="12">
        <v>3</v>
      </c>
      <c r="P168" s="12">
        <v>3</v>
      </c>
      <c r="Q168" s="12">
        <v>4</v>
      </c>
      <c r="R168" s="12"/>
      <c r="S168" s="12"/>
      <c r="T168" s="12"/>
      <c r="U168" s="12"/>
      <c r="V168" s="12"/>
      <c r="W168" s="12"/>
      <c r="X168" s="12"/>
      <c r="Y168" s="12"/>
      <c r="Z168" s="12"/>
      <c r="AA168" s="30">
        <f t="shared" si="8"/>
        <v>112.7</v>
      </c>
    </row>
    <row r="169" spans="1:27" x14ac:dyDescent="0.25">
      <c r="A169" s="52">
        <v>13785</v>
      </c>
      <c r="B169" s="55" t="s">
        <v>263</v>
      </c>
      <c r="C169" s="77">
        <v>39643101</v>
      </c>
      <c r="D169" s="77"/>
      <c r="E169" s="24" t="s">
        <v>33</v>
      </c>
      <c r="F169" s="24" t="s">
        <v>27</v>
      </c>
      <c r="G169" s="12">
        <v>2</v>
      </c>
      <c r="H169" s="12"/>
      <c r="I169" s="12"/>
      <c r="J169" s="12">
        <v>1</v>
      </c>
      <c r="K169" s="12">
        <v>1</v>
      </c>
      <c r="L169" s="12"/>
      <c r="M169" s="12"/>
      <c r="N169" s="12">
        <v>9</v>
      </c>
      <c r="O169" s="12">
        <v>1</v>
      </c>
      <c r="P169" s="12"/>
      <c r="Q169" s="12">
        <v>1</v>
      </c>
      <c r="R169" s="12"/>
      <c r="S169" s="12"/>
      <c r="T169" s="12"/>
      <c r="U169" s="12"/>
      <c r="V169" s="12"/>
      <c r="W169" s="12"/>
      <c r="X169" s="12"/>
      <c r="Y169" s="12"/>
      <c r="Z169" s="12"/>
      <c r="AA169" s="30">
        <f t="shared" si="8"/>
        <v>101.2</v>
      </c>
    </row>
    <row r="170" spans="1:27" x14ac:dyDescent="0.25">
      <c r="A170" s="52">
        <v>13785</v>
      </c>
      <c r="B170" s="55" t="s">
        <v>263</v>
      </c>
      <c r="C170" s="77">
        <v>39643801</v>
      </c>
      <c r="D170" s="77"/>
      <c r="E170" s="24" t="s">
        <v>34</v>
      </c>
      <c r="F170" s="24" t="s">
        <v>27</v>
      </c>
      <c r="G170" s="12"/>
      <c r="H170" s="12">
        <v>1</v>
      </c>
      <c r="I170" s="12"/>
      <c r="J170" s="12"/>
      <c r="K170" s="12">
        <v>1</v>
      </c>
      <c r="L170" s="12"/>
      <c r="M170" s="12"/>
      <c r="N170" s="12">
        <v>8</v>
      </c>
      <c r="O170" s="12">
        <v>8</v>
      </c>
      <c r="P170" s="12">
        <v>5</v>
      </c>
      <c r="Q170" s="12"/>
      <c r="R170" s="12"/>
      <c r="S170" s="12"/>
      <c r="T170" s="12"/>
      <c r="U170" s="12"/>
      <c r="V170" s="12"/>
      <c r="W170" s="12"/>
      <c r="X170" s="12"/>
      <c r="Y170" s="12"/>
      <c r="Z170" s="12">
        <v>837.9</v>
      </c>
      <c r="AA170" s="30">
        <f t="shared" si="8"/>
        <v>498.46000000000004</v>
      </c>
    </row>
    <row r="171" spans="1:27" x14ac:dyDescent="0.25">
      <c r="A171" s="52">
        <v>13785</v>
      </c>
      <c r="B171" s="55" t="s">
        <v>90</v>
      </c>
      <c r="C171" s="77" t="s">
        <v>267</v>
      </c>
      <c r="D171" s="77"/>
      <c r="E171" s="24" t="s">
        <v>33</v>
      </c>
      <c r="F171" s="24" t="s">
        <v>138</v>
      </c>
      <c r="G171" s="12"/>
      <c r="H171" s="12"/>
      <c r="I171" s="12"/>
      <c r="J171" s="12">
        <v>1</v>
      </c>
      <c r="K171" s="12">
        <v>1</v>
      </c>
      <c r="L171" s="12"/>
      <c r="M171" s="12"/>
      <c r="N171" s="12">
        <v>4</v>
      </c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30">
        <f t="shared" si="8"/>
        <v>36.799999999999997</v>
      </c>
    </row>
    <row r="172" spans="1:27" x14ac:dyDescent="0.25">
      <c r="A172" s="52">
        <v>13785</v>
      </c>
      <c r="B172" s="55" t="s">
        <v>90</v>
      </c>
      <c r="C172" s="78" t="s">
        <v>268</v>
      </c>
      <c r="D172" s="78"/>
      <c r="E172" s="24" t="s">
        <v>34</v>
      </c>
      <c r="F172" s="24" t="s">
        <v>138</v>
      </c>
      <c r="G172" s="12"/>
      <c r="H172" s="12">
        <v>1</v>
      </c>
      <c r="I172" s="12"/>
      <c r="J172" s="12"/>
      <c r="K172" s="12">
        <v>1</v>
      </c>
      <c r="L172" s="12"/>
      <c r="M172" s="12"/>
      <c r="N172" s="12"/>
      <c r="O172" s="12"/>
      <c r="P172" s="12"/>
      <c r="Q172" s="12"/>
      <c r="R172" s="12">
        <v>1</v>
      </c>
      <c r="S172" s="12"/>
      <c r="T172" s="12"/>
      <c r="U172" s="12"/>
      <c r="V172" s="12"/>
      <c r="W172" s="12"/>
      <c r="X172" s="12"/>
      <c r="Y172" s="12"/>
      <c r="Z172" s="12"/>
      <c r="AA172" s="30">
        <f t="shared" si="8"/>
        <v>50.599999999999994</v>
      </c>
    </row>
    <row r="173" spans="1:27" x14ac:dyDescent="0.25">
      <c r="A173" s="52"/>
      <c r="B173" s="55"/>
      <c r="C173" s="71"/>
      <c r="D173" s="71"/>
      <c r="E173" s="24"/>
      <c r="F173" s="24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34"/>
    </row>
    <row r="174" spans="1:27" x14ac:dyDescent="0.25">
      <c r="A174" s="52">
        <v>13786</v>
      </c>
      <c r="B174" s="55" t="s">
        <v>141</v>
      </c>
      <c r="C174" s="77"/>
      <c r="D174" s="77"/>
      <c r="E174" s="24" t="s">
        <v>33</v>
      </c>
      <c r="F174" s="24" t="s">
        <v>117</v>
      </c>
      <c r="G174" s="12"/>
      <c r="H174" s="12"/>
      <c r="I174" s="12"/>
      <c r="J174" s="12">
        <v>1</v>
      </c>
      <c r="K174" s="12">
        <v>1</v>
      </c>
      <c r="L174" s="12"/>
      <c r="M174" s="12"/>
      <c r="N174" s="12">
        <v>12</v>
      </c>
      <c r="O174" s="12">
        <v>1</v>
      </c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30">
        <f t="shared" ref="AA174:AA178" si="9">(G174*G$16)+(H174*H$16)+(I174*I$16)+(J174*J$16)+(K174*K$16)+(L174*L$16)+(M174*M$16)+(N174*N$16)+(O174*O$16)+(P174*P$16)+(Q174*Q$16)+(R174*R$16)+(S174*S$16)+(T174*T$16)+(U174*U$16)+(V174*V$16)+(W174*W$16)+(X174*X$16)+(Y174*Y$16)+(Z174*Z$16)</f>
        <v>80.5</v>
      </c>
    </row>
    <row r="175" spans="1:27" x14ac:dyDescent="0.25">
      <c r="A175" s="52">
        <v>13786</v>
      </c>
      <c r="B175" s="55" t="s">
        <v>97</v>
      </c>
      <c r="C175" s="77"/>
      <c r="D175" s="77"/>
      <c r="E175" s="24" t="s">
        <v>33</v>
      </c>
      <c r="F175" s="24" t="s">
        <v>54</v>
      </c>
      <c r="G175" s="12"/>
      <c r="H175" s="12">
        <v>1</v>
      </c>
      <c r="I175" s="12"/>
      <c r="J175" s="12">
        <v>1</v>
      </c>
      <c r="K175" s="12">
        <v>1</v>
      </c>
      <c r="L175" s="12"/>
      <c r="M175" s="12"/>
      <c r="N175" s="12">
        <v>7</v>
      </c>
      <c r="O175" s="12">
        <v>1</v>
      </c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30">
        <f t="shared" si="9"/>
        <v>87.4</v>
      </c>
    </row>
    <row r="176" spans="1:27" x14ac:dyDescent="0.25">
      <c r="A176" s="52">
        <v>13786</v>
      </c>
      <c r="B176" s="55" t="s">
        <v>97</v>
      </c>
      <c r="C176" s="77"/>
      <c r="D176" s="77"/>
      <c r="E176" s="25" t="s">
        <v>34</v>
      </c>
      <c r="F176" s="25" t="s">
        <v>54</v>
      </c>
      <c r="G176" s="12"/>
      <c r="H176" s="12"/>
      <c r="I176" s="12"/>
      <c r="J176" s="12"/>
      <c r="K176" s="12">
        <v>1</v>
      </c>
      <c r="L176" s="12"/>
      <c r="M176" s="12"/>
      <c r="N176" s="12">
        <v>8</v>
      </c>
      <c r="O176" s="12">
        <v>5</v>
      </c>
      <c r="P176" s="12"/>
      <c r="Q176" s="12"/>
      <c r="R176" s="12"/>
      <c r="S176" s="12"/>
      <c r="T176" s="12"/>
      <c r="U176" s="12"/>
      <c r="V176" s="12">
        <v>1</v>
      </c>
      <c r="W176" s="12"/>
      <c r="X176" s="12"/>
      <c r="Y176" s="12"/>
      <c r="Z176" s="12"/>
      <c r="AA176" s="30">
        <f t="shared" si="9"/>
        <v>101.19999999999999</v>
      </c>
    </row>
    <row r="177" spans="1:28" x14ac:dyDescent="0.25">
      <c r="A177" s="52">
        <v>13786</v>
      </c>
      <c r="B177" s="55" t="s">
        <v>90</v>
      </c>
      <c r="C177" s="77"/>
      <c r="D177" s="77"/>
      <c r="E177" s="24" t="s">
        <v>33</v>
      </c>
      <c r="F177" s="24" t="s">
        <v>269</v>
      </c>
      <c r="G177" s="12"/>
      <c r="H177" s="12">
        <v>1</v>
      </c>
      <c r="I177" s="12"/>
      <c r="J177" s="12">
        <v>1</v>
      </c>
      <c r="K177" s="12">
        <v>1</v>
      </c>
      <c r="L177" s="12"/>
      <c r="M177" s="12"/>
      <c r="N177" s="12">
        <v>6</v>
      </c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30">
        <f t="shared" si="9"/>
        <v>75.899999999999991</v>
      </c>
    </row>
    <row r="178" spans="1:28" x14ac:dyDescent="0.25">
      <c r="A178" s="52">
        <v>13786</v>
      </c>
      <c r="B178" s="55" t="s">
        <v>90</v>
      </c>
      <c r="C178" s="77"/>
      <c r="D178" s="77"/>
      <c r="E178" s="24" t="s">
        <v>34</v>
      </c>
      <c r="F178" s="24" t="s">
        <v>269</v>
      </c>
      <c r="G178" s="12"/>
      <c r="H178" s="12"/>
      <c r="I178" s="12"/>
      <c r="J178" s="12"/>
      <c r="K178" s="12">
        <v>1</v>
      </c>
      <c r="L178" s="12"/>
      <c r="M178" s="12"/>
      <c r="N178" s="12">
        <v>6</v>
      </c>
      <c r="O178" s="12">
        <v>2</v>
      </c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30">
        <f t="shared" si="9"/>
        <v>48.3</v>
      </c>
    </row>
    <row r="179" spans="1:28" x14ac:dyDescent="0.25">
      <c r="A179" s="52"/>
      <c r="B179" s="55"/>
      <c r="C179" s="72"/>
      <c r="D179" s="72"/>
      <c r="E179" s="24"/>
      <c r="F179" s="24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34"/>
    </row>
    <row r="180" spans="1:28" x14ac:dyDescent="0.25">
      <c r="A180" s="52">
        <v>13914</v>
      </c>
      <c r="B180" s="55" t="s">
        <v>141</v>
      </c>
      <c r="C180" s="77">
        <v>38090403</v>
      </c>
      <c r="D180" s="77"/>
      <c r="E180" s="24" t="s">
        <v>33</v>
      </c>
      <c r="F180" s="24" t="s">
        <v>121</v>
      </c>
      <c r="G180" s="12"/>
      <c r="H180" s="12">
        <v>1</v>
      </c>
      <c r="I180" s="12"/>
      <c r="J180" s="12">
        <v>1</v>
      </c>
      <c r="K180" s="12">
        <v>1</v>
      </c>
      <c r="L180" s="12"/>
      <c r="M180" s="12"/>
      <c r="N180" s="12">
        <v>5</v>
      </c>
      <c r="O180" s="12">
        <v>1</v>
      </c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30">
        <f t="shared" ref="AA180:AA190" si="10">(G180*G$16)+(H180*H$16)+(I180*I$16)+(J180*J$16)+(K180*K$16)+(L180*L$16)+(M180*M$16)+(N180*N$16)+(O180*O$16)+(P180*P$16)+(Q180*Q$16)+(R180*R$16)+(S180*S$16)+(T180*T$16)+(U180*U$16)+(V180*V$16)+(W180*W$16)+(X180*X$16)+(Y180*Y$16)+(Z180*Z$16)</f>
        <v>78.2</v>
      </c>
    </row>
    <row r="181" spans="1:28" x14ac:dyDescent="0.25">
      <c r="A181" s="52">
        <v>13914</v>
      </c>
      <c r="B181" s="55" t="s">
        <v>141</v>
      </c>
      <c r="C181" s="77">
        <v>38104703</v>
      </c>
      <c r="D181" s="77"/>
      <c r="E181" s="24" t="s">
        <v>34</v>
      </c>
      <c r="F181" s="24" t="s">
        <v>121</v>
      </c>
      <c r="G181" s="12"/>
      <c r="H181" s="12"/>
      <c r="I181" s="12"/>
      <c r="J181" s="12"/>
      <c r="K181" s="12">
        <v>1</v>
      </c>
      <c r="L181" s="12"/>
      <c r="M181" s="12"/>
      <c r="N181" s="12">
        <v>2</v>
      </c>
      <c r="O181" s="12">
        <v>2</v>
      </c>
      <c r="P181" s="12">
        <v>2</v>
      </c>
      <c r="Q181" s="12"/>
      <c r="R181" s="12">
        <v>1</v>
      </c>
      <c r="S181" s="12"/>
      <c r="T181" s="12"/>
      <c r="U181" s="12"/>
      <c r="V181" s="12"/>
      <c r="W181" s="12"/>
      <c r="X181" s="12"/>
      <c r="Y181" s="12"/>
      <c r="Z181" s="12"/>
      <c r="AA181" s="30">
        <f t="shared" si="10"/>
        <v>57.5</v>
      </c>
    </row>
    <row r="182" spans="1:28" x14ac:dyDescent="0.25">
      <c r="A182" s="52">
        <v>13914</v>
      </c>
      <c r="B182" s="55" t="s">
        <v>240</v>
      </c>
      <c r="C182" s="77">
        <v>39856402</v>
      </c>
      <c r="D182" s="77"/>
      <c r="E182" s="25" t="s">
        <v>33</v>
      </c>
      <c r="F182" s="25" t="s">
        <v>111</v>
      </c>
      <c r="G182" s="12"/>
      <c r="H182" s="12">
        <v>1</v>
      </c>
      <c r="I182" s="12"/>
      <c r="J182" s="12">
        <v>1</v>
      </c>
      <c r="K182" s="12">
        <v>1</v>
      </c>
      <c r="L182" s="12"/>
      <c r="M182" s="12"/>
      <c r="N182" s="12">
        <v>2</v>
      </c>
      <c r="O182" s="12"/>
      <c r="P182" s="12"/>
      <c r="Q182" s="12"/>
      <c r="R182" s="12">
        <v>1</v>
      </c>
      <c r="S182" s="12"/>
      <c r="T182" s="12"/>
      <c r="U182" s="12"/>
      <c r="V182" s="12"/>
      <c r="W182" s="12"/>
      <c r="X182" s="12"/>
      <c r="Y182" s="12"/>
      <c r="Z182" s="12"/>
      <c r="AA182" s="30">
        <f t="shared" si="10"/>
        <v>71.3</v>
      </c>
    </row>
    <row r="183" spans="1:28" x14ac:dyDescent="0.25">
      <c r="A183" s="52">
        <v>13914</v>
      </c>
      <c r="B183" s="55" t="s">
        <v>240</v>
      </c>
      <c r="C183" s="77">
        <v>39864702</v>
      </c>
      <c r="D183" s="77"/>
      <c r="E183" s="24" t="s">
        <v>34</v>
      </c>
      <c r="F183" s="24" t="s">
        <v>111</v>
      </c>
      <c r="G183" s="12"/>
      <c r="H183" s="12"/>
      <c r="I183" s="12"/>
      <c r="J183" s="12"/>
      <c r="K183" s="12">
        <v>1</v>
      </c>
      <c r="L183" s="12"/>
      <c r="M183" s="12"/>
      <c r="N183" s="12"/>
      <c r="O183" s="12">
        <v>5</v>
      </c>
      <c r="P183" s="12">
        <v>2</v>
      </c>
      <c r="Q183" s="12"/>
      <c r="R183" s="12">
        <v>3</v>
      </c>
      <c r="S183" s="12"/>
      <c r="T183" s="12"/>
      <c r="U183" s="12"/>
      <c r="V183" s="12"/>
      <c r="W183" s="12"/>
      <c r="X183" s="12"/>
      <c r="Y183" s="12"/>
      <c r="Z183" s="12"/>
      <c r="AA183" s="30">
        <f t="shared" si="10"/>
        <v>96.600000000000009</v>
      </c>
      <c r="AB183" s="21"/>
    </row>
    <row r="184" spans="1:28" x14ac:dyDescent="0.25">
      <c r="A184" s="52">
        <v>13914</v>
      </c>
      <c r="B184" s="55" t="s">
        <v>132</v>
      </c>
      <c r="C184" s="77">
        <v>1205006012</v>
      </c>
      <c r="D184" s="77"/>
      <c r="E184" s="24" t="s">
        <v>33</v>
      </c>
      <c r="F184" s="24" t="s">
        <v>270</v>
      </c>
      <c r="G184" s="12"/>
      <c r="H184" s="12">
        <v>1</v>
      </c>
      <c r="I184" s="12"/>
      <c r="J184" s="12">
        <v>1</v>
      </c>
      <c r="K184" s="12">
        <v>1</v>
      </c>
      <c r="L184" s="12"/>
      <c r="M184" s="12"/>
      <c r="N184" s="12">
        <v>5</v>
      </c>
      <c r="O184" s="12">
        <v>3</v>
      </c>
      <c r="P184" s="12">
        <v>1</v>
      </c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30">
        <f t="shared" si="10"/>
        <v>98.9</v>
      </c>
    </row>
    <row r="185" spans="1:28" x14ac:dyDescent="0.25">
      <c r="A185" s="52">
        <v>13914</v>
      </c>
      <c r="B185" s="55" t="s">
        <v>132</v>
      </c>
      <c r="C185" s="77">
        <v>1205006032</v>
      </c>
      <c r="D185" s="77"/>
      <c r="E185" s="24" t="s">
        <v>34</v>
      </c>
      <c r="F185" s="24" t="s">
        <v>270</v>
      </c>
      <c r="G185" s="12"/>
      <c r="H185" s="12"/>
      <c r="I185" s="12"/>
      <c r="J185" s="12"/>
      <c r="K185" s="12">
        <v>1</v>
      </c>
      <c r="L185" s="12"/>
      <c r="M185" s="12"/>
      <c r="N185" s="12"/>
      <c r="O185" s="12">
        <v>3</v>
      </c>
      <c r="P185" s="12">
        <v>3</v>
      </c>
      <c r="Q185" s="12"/>
      <c r="R185" s="12">
        <v>3</v>
      </c>
      <c r="S185" s="12"/>
      <c r="T185" s="12"/>
      <c r="U185" s="12"/>
      <c r="V185" s="12"/>
      <c r="W185" s="12"/>
      <c r="X185" s="12"/>
      <c r="Y185" s="12"/>
      <c r="Z185" s="12"/>
      <c r="AA185" s="30">
        <f t="shared" si="10"/>
        <v>89.700000000000017</v>
      </c>
    </row>
    <row r="186" spans="1:28" x14ac:dyDescent="0.25">
      <c r="A186" s="52">
        <v>13914</v>
      </c>
      <c r="B186" s="55" t="s">
        <v>263</v>
      </c>
      <c r="C186" s="77">
        <v>39642903</v>
      </c>
      <c r="D186" s="77"/>
      <c r="E186" s="24" t="s">
        <v>33</v>
      </c>
      <c r="F186" s="24" t="s">
        <v>271</v>
      </c>
      <c r="G186" s="12"/>
      <c r="H186" s="12">
        <v>1</v>
      </c>
      <c r="I186" s="12"/>
      <c r="J186" s="12">
        <v>1</v>
      </c>
      <c r="K186" s="12">
        <v>1</v>
      </c>
      <c r="L186" s="12"/>
      <c r="M186" s="12"/>
      <c r="N186" s="12">
        <v>7</v>
      </c>
      <c r="O186" s="12">
        <v>2</v>
      </c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30">
        <f t="shared" si="10"/>
        <v>94.3</v>
      </c>
    </row>
    <row r="187" spans="1:28" x14ac:dyDescent="0.25">
      <c r="A187" s="52">
        <v>13914</v>
      </c>
      <c r="B187" s="56" t="s">
        <v>263</v>
      </c>
      <c r="C187" s="85">
        <v>39643603</v>
      </c>
      <c r="D187" s="85"/>
      <c r="E187" s="40" t="s">
        <v>34</v>
      </c>
      <c r="F187" s="40" t="s">
        <v>271</v>
      </c>
      <c r="G187" s="41"/>
      <c r="H187" s="41"/>
      <c r="I187" s="41"/>
      <c r="J187" s="41"/>
      <c r="K187" s="41">
        <v>1</v>
      </c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2">
        <f t="shared" si="10"/>
        <v>6.9</v>
      </c>
      <c r="AB187" s="36" t="s">
        <v>272</v>
      </c>
    </row>
    <row r="188" spans="1:28" x14ac:dyDescent="0.25">
      <c r="A188" s="52">
        <v>13914</v>
      </c>
      <c r="B188" s="55" t="s">
        <v>141</v>
      </c>
      <c r="C188" s="77">
        <v>38090801</v>
      </c>
      <c r="D188" s="77"/>
      <c r="E188" s="24" t="s">
        <v>33</v>
      </c>
      <c r="F188" s="24" t="s">
        <v>117</v>
      </c>
      <c r="G188" s="12"/>
      <c r="H188" s="12">
        <v>1</v>
      </c>
      <c r="I188" s="12"/>
      <c r="J188" s="12">
        <v>1</v>
      </c>
      <c r="K188" s="12">
        <v>1</v>
      </c>
      <c r="L188" s="12"/>
      <c r="M188" s="12"/>
      <c r="N188" s="12"/>
      <c r="O188" s="12">
        <v>2</v>
      </c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30">
        <f t="shared" si="10"/>
        <v>62.099999999999994</v>
      </c>
    </row>
    <row r="189" spans="1:28" x14ac:dyDescent="0.25">
      <c r="A189" s="52">
        <v>13914</v>
      </c>
      <c r="B189" s="55" t="s">
        <v>141</v>
      </c>
      <c r="C189" s="77">
        <v>38105401</v>
      </c>
      <c r="D189" s="77"/>
      <c r="E189" s="24" t="s">
        <v>34</v>
      </c>
      <c r="F189" s="24" t="s">
        <v>117</v>
      </c>
      <c r="G189" s="12"/>
      <c r="H189" s="12"/>
      <c r="I189" s="12"/>
      <c r="J189" s="12"/>
      <c r="K189" s="12">
        <v>1</v>
      </c>
      <c r="L189" s="12"/>
      <c r="M189" s="12"/>
      <c r="N189" s="12"/>
      <c r="O189" s="12">
        <v>4</v>
      </c>
      <c r="P189" s="12">
        <v>1</v>
      </c>
      <c r="Q189" s="12"/>
      <c r="R189" s="12">
        <v>1</v>
      </c>
      <c r="S189" s="12"/>
      <c r="T189" s="12"/>
      <c r="U189" s="12"/>
      <c r="V189" s="12"/>
      <c r="W189" s="12"/>
      <c r="X189" s="12"/>
      <c r="Y189" s="12"/>
      <c r="Z189" s="12">
        <v>17.75</v>
      </c>
      <c r="AA189" s="30">
        <f t="shared" si="10"/>
        <v>62.300000000000004</v>
      </c>
      <c r="AB189" t="s">
        <v>273</v>
      </c>
    </row>
    <row r="190" spans="1:28" x14ac:dyDescent="0.25">
      <c r="A190" s="52">
        <v>13914</v>
      </c>
      <c r="B190" s="55" t="s">
        <v>240</v>
      </c>
      <c r="C190" s="77">
        <v>39856201</v>
      </c>
      <c r="D190" s="77"/>
      <c r="E190" s="24" t="s">
        <v>33</v>
      </c>
      <c r="F190" s="24" t="s">
        <v>54</v>
      </c>
      <c r="G190" s="12">
        <v>1</v>
      </c>
      <c r="H190" s="12">
        <v>1</v>
      </c>
      <c r="I190" s="12"/>
      <c r="J190" s="12">
        <v>1</v>
      </c>
      <c r="K190" s="12">
        <v>1</v>
      </c>
      <c r="L190" s="12"/>
      <c r="M190" s="12"/>
      <c r="N190" s="12">
        <v>5</v>
      </c>
      <c r="O190" s="12">
        <v>3</v>
      </c>
      <c r="P190" s="12">
        <v>1</v>
      </c>
      <c r="Q190" s="12"/>
      <c r="R190" s="12"/>
      <c r="S190" s="12"/>
      <c r="T190" s="12"/>
      <c r="U190" s="12"/>
      <c r="V190" s="12"/>
      <c r="W190" s="12"/>
      <c r="X190" s="12"/>
      <c r="Y190" s="12">
        <v>2</v>
      </c>
      <c r="Z190" s="12"/>
      <c r="AA190" s="30">
        <f t="shared" si="10"/>
        <v>126.5</v>
      </c>
    </row>
    <row r="191" spans="1:28" x14ac:dyDescent="0.25">
      <c r="A191" s="52"/>
      <c r="B191" s="55"/>
      <c r="C191" s="72"/>
      <c r="D191" s="72"/>
      <c r="E191" s="24"/>
      <c r="F191" s="24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34"/>
    </row>
    <row r="192" spans="1:28" x14ac:dyDescent="0.25">
      <c r="A192" s="52">
        <v>13957</v>
      </c>
      <c r="B192" s="55" t="s">
        <v>155</v>
      </c>
      <c r="C192" s="77" t="s">
        <v>174</v>
      </c>
      <c r="D192" s="77"/>
      <c r="E192" s="24" t="s">
        <v>33</v>
      </c>
      <c r="F192" s="24" t="s">
        <v>175</v>
      </c>
      <c r="G192" s="12"/>
      <c r="H192" s="12">
        <v>1</v>
      </c>
      <c r="I192" s="12"/>
      <c r="J192" s="12">
        <v>1</v>
      </c>
      <c r="K192" s="12">
        <v>1</v>
      </c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>
        <v>12</v>
      </c>
      <c r="W192" s="12"/>
      <c r="X192" s="12"/>
      <c r="Y192" s="12"/>
      <c r="Z192" s="12">
        <v>168</v>
      </c>
      <c r="AA192" s="30">
        <f t="shared" ref="AA192:AA209" si="11">(G192*G$16)+(H192*H$16)+(I192*I$16)+(J192*J$16)+(K192*K$16)+(L192*L$16)+(M192*M$16)+(N192*N$16)+(O192*O$16)+(P192*P$16)+(Q192*Q$16)+(R192*R$16)+(S192*S$16)+(T192*T$16)+(U192*U$16)+(V192*V$16)+(W192*W$16)+(X192*X$16)+(Y192*Y$16)+(Z192*Z$16)</f>
        <v>391.5</v>
      </c>
      <c r="AB192" t="s">
        <v>274</v>
      </c>
    </row>
    <row r="193" spans="1:28" x14ac:dyDescent="0.25">
      <c r="A193" s="52">
        <v>13957</v>
      </c>
      <c r="B193" s="74" t="s">
        <v>155</v>
      </c>
      <c r="C193" s="86" t="s">
        <v>176</v>
      </c>
      <c r="D193" s="87"/>
      <c r="E193" s="24" t="s">
        <v>34</v>
      </c>
      <c r="F193" s="24" t="s">
        <v>175</v>
      </c>
      <c r="G193" s="12"/>
      <c r="H193" s="12"/>
      <c r="I193" s="12"/>
      <c r="J193" s="12"/>
      <c r="K193" s="12">
        <v>1</v>
      </c>
      <c r="L193" s="12"/>
      <c r="M193" s="12"/>
      <c r="N193" s="12">
        <v>2</v>
      </c>
      <c r="O193" s="12"/>
      <c r="P193" s="12">
        <v>2</v>
      </c>
      <c r="Q193" s="12"/>
      <c r="R193" s="12"/>
      <c r="S193" s="12"/>
      <c r="T193" s="12"/>
      <c r="U193" s="12"/>
      <c r="V193" s="12">
        <v>5</v>
      </c>
      <c r="W193" s="12"/>
      <c r="X193" s="12"/>
      <c r="Y193" s="12"/>
      <c r="Z193" s="12"/>
      <c r="AA193" s="30">
        <f t="shared" si="11"/>
        <v>144.9</v>
      </c>
      <c r="AB193" t="s">
        <v>275</v>
      </c>
    </row>
    <row r="194" spans="1:28" x14ac:dyDescent="0.25">
      <c r="A194" s="52">
        <v>13957</v>
      </c>
      <c r="B194" s="55" t="s">
        <v>240</v>
      </c>
      <c r="C194" s="77">
        <v>39856602</v>
      </c>
      <c r="D194" s="77"/>
      <c r="E194" s="25" t="s">
        <v>33</v>
      </c>
      <c r="F194" s="25" t="s">
        <v>64</v>
      </c>
      <c r="G194" s="12"/>
      <c r="H194" s="12"/>
      <c r="I194" s="12"/>
      <c r="J194" s="12">
        <v>1</v>
      </c>
      <c r="K194" s="12">
        <v>1</v>
      </c>
      <c r="L194" s="12"/>
      <c r="M194" s="12"/>
      <c r="N194" s="12">
        <v>1</v>
      </c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30">
        <f t="shared" si="11"/>
        <v>23</v>
      </c>
    </row>
    <row r="195" spans="1:28" x14ac:dyDescent="0.25">
      <c r="A195" s="52">
        <v>13957</v>
      </c>
      <c r="B195" s="55" t="s">
        <v>162</v>
      </c>
      <c r="C195" s="77">
        <v>1304004205</v>
      </c>
      <c r="D195" s="77"/>
      <c r="E195" s="24" t="s">
        <v>34</v>
      </c>
      <c r="F195" s="24" t="s">
        <v>64</v>
      </c>
      <c r="G195" s="12">
        <v>2</v>
      </c>
      <c r="H195" s="12"/>
      <c r="I195" s="12"/>
      <c r="J195" s="12"/>
      <c r="K195" s="12">
        <v>1</v>
      </c>
      <c r="L195" s="12"/>
      <c r="M195" s="12"/>
      <c r="N195" s="12">
        <v>2</v>
      </c>
      <c r="O195" s="12">
        <v>1</v>
      </c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30">
        <f t="shared" si="11"/>
        <v>45.999999999999993</v>
      </c>
      <c r="AB195" s="21"/>
    </row>
    <row r="196" spans="1:28" x14ac:dyDescent="0.25">
      <c r="A196" s="52">
        <v>13957</v>
      </c>
      <c r="B196" s="56" t="s">
        <v>276</v>
      </c>
      <c r="C196" s="77">
        <v>33037001</v>
      </c>
      <c r="D196" s="77"/>
      <c r="E196" s="24" t="s">
        <v>33</v>
      </c>
      <c r="F196" s="24" t="s">
        <v>62</v>
      </c>
      <c r="G196" s="12"/>
      <c r="H196" s="12"/>
      <c r="I196" s="12"/>
      <c r="J196" s="12">
        <v>1</v>
      </c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30">
        <f t="shared" si="11"/>
        <v>18.399999999999999</v>
      </c>
      <c r="AB196" t="s">
        <v>277</v>
      </c>
    </row>
    <row r="197" spans="1:28" x14ac:dyDescent="0.25">
      <c r="A197" s="52">
        <v>13957</v>
      </c>
      <c r="B197" s="56" t="s">
        <v>276</v>
      </c>
      <c r="C197" s="77">
        <v>33041201</v>
      </c>
      <c r="D197" s="77"/>
      <c r="E197" s="24" t="s">
        <v>134</v>
      </c>
      <c r="F197" s="24" t="s">
        <v>62</v>
      </c>
      <c r="G197" s="12"/>
      <c r="H197" s="12"/>
      <c r="I197" s="12"/>
      <c r="J197" s="12"/>
      <c r="K197" s="12">
        <v>1</v>
      </c>
      <c r="L197" s="12"/>
      <c r="M197" s="12"/>
      <c r="N197" s="12"/>
      <c r="O197" s="12">
        <v>1</v>
      </c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>
        <v>17.524999999999999</v>
      </c>
      <c r="AA197" s="30">
        <f t="shared" si="11"/>
        <v>20.810000000000002</v>
      </c>
      <c r="AB197" t="s">
        <v>277</v>
      </c>
    </row>
    <row r="198" spans="1:28" x14ac:dyDescent="0.25">
      <c r="A198" s="52">
        <v>13957</v>
      </c>
      <c r="B198" s="55" t="s">
        <v>97</v>
      </c>
      <c r="C198" s="73" t="s">
        <v>278</v>
      </c>
      <c r="D198" s="73"/>
      <c r="E198" s="24" t="s">
        <v>33</v>
      </c>
      <c r="F198" s="24" t="s">
        <v>279</v>
      </c>
      <c r="G198" s="12"/>
      <c r="H198" s="12">
        <v>1</v>
      </c>
      <c r="I198" s="12"/>
      <c r="J198" s="12">
        <v>1</v>
      </c>
      <c r="K198" s="12">
        <v>1</v>
      </c>
      <c r="L198" s="12"/>
      <c r="M198" s="12"/>
      <c r="N198" s="12">
        <v>5</v>
      </c>
      <c r="O198" s="12">
        <v>2</v>
      </c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>
        <v>103.15</v>
      </c>
      <c r="AA198" s="30">
        <f t="shared" si="11"/>
        <v>126.36</v>
      </c>
      <c r="AB198" t="s">
        <v>280</v>
      </c>
    </row>
    <row r="199" spans="1:28" x14ac:dyDescent="0.25">
      <c r="A199" s="52">
        <v>13957</v>
      </c>
      <c r="B199" s="55" t="s">
        <v>97</v>
      </c>
      <c r="C199" s="73" t="s">
        <v>281</v>
      </c>
      <c r="D199" s="73"/>
      <c r="E199" s="24" t="s">
        <v>34</v>
      </c>
      <c r="F199" s="24" t="s">
        <v>279</v>
      </c>
      <c r="G199" s="12"/>
      <c r="H199" s="12"/>
      <c r="I199" s="12"/>
      <c r="J199" s="12"/>
      <c r="K199" s="12">
        <v>1</v>
      </c>
      <c r="L199" s="12"/>
      <c r="M199" s="12"/>
      <c r="N199" s="12">
        <v>4</v>
      </c>
      <c r="O199" s="12">
        <v>1</v>
      </c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30">
        <f t="shared" si="11"/>
        <v>32.199999999999996</v>
      </c>
    </row>
    <row r="200" spans="1:28" x14ac:dyDescent="0.25">
      <c r="A200" s="52">
        <v>13957</v>
      </c>
      <c r="B200" s="55" t="s">
        <v>141</v>
      </c>
      <c r="C200" s="86">
        <v>38090501</v>
      </c>
      <c r="D200" s="87"/>
      <c r="E200" s="24" t="s">
        <v>33</v>
      </c>
      <c r="F200" s="24" t="s">
        <v>282</v>
      </c>
      <c r="G200" s="12">
        <v>1</v>
      </c>
      <c r="H200" s="12"/>
      <c r="I200" s="12"/>
      <c r="J200" s="12">
        <v>1</v>
      </c>
      <c r="K200" s="12">
        <v>1</v>
      </c>
      <c r="L200" s="12"/>
      <c r="M200" s="12"/>
      <c r="N200" s="12">
        <v>6</v>
      </c>
      <c r="O200" s="12">
        <v>2</v>
      </c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30">
        <f t="shared" si="11"/>
        <v>71.3</v>
      </c>
    </row>
    <row r="201" spans="1:28" x14ac:dyDescent="0.25">
      <c r="A201" s="52">
        <v>13957</v>
      </c>
      <c r="B201" s="55" t="s">
        <v>141</v>
      </c>
      <c r="C201" s="86">
        <v>38104801</v>
      </c>
      <c r="D201" s="87"/>
      <c r="E201" s="24" t="s">
        <v>34</v>
      </c>
      <c r="F201" s="24" t="s">
        <v>282</v>
      </c>
      <c r="G201" s="12"/>
      <c r="H201" s="12"/>
      <c r="I201" s="12"/>
      <c r="J201" s="12"/>
      <c r="K201" s="12">
        <v>1</v>
      </c>
      <c r="L201" s="12"/>
      <c r="M201" s="12"/>
      <c r="N201" s="12">
        <v>4</v>
      </c>
      <c r="O201" s="12">
        <v>3</v>
      </c>
      <c r="P201" s="12">
        <v>3</v>
      </c>
      <c r="Q201" s="12"/>
      <c r="R201" s="12">
        <v>1</v>
      </c>
      <c r="S201" s="12"/>
      <c r="T201" s="12"/>
      <c r="U201" s="12"/>
      <c r="V201" s="12"/>
      <c r="W201" s="12"/>
      <c r="X201" s="12"/>
      <c r="Y201" s="12"/>
      <c r="Z201" s="12"/>
      <c r="AA201" s="30">
        <f t="shared" si="11"/>
        <v>80.5</v>
      </c>
    </row>
    <row r="202" spans="1:28" x14ac:dyDescent="0.25">
      <c r="A202" s="52">
        <v>13957</v>
      </c>
      <c r="B202" s="56" t="s">
        <v>212</v>
      </c>
      <c r="C202" s="86">
        <v>29522601</v>
      </c>
      <c r="D202" s="87"/>
      <c r="E202" s="24" t="s">
        <v>33</v>
      </c>
      <c r="F202" s="24" t="s">
        <v>283</v>
      </c>
      <c r="G202" s="12"/>
      <c r="H202" s="12"/>
      <c r="I202" s="12"/>
      <c r="J202" s="12"/>
      <c r="K202" s="12">
        <v>1</v>
      </c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30">
        <f t="shared" si="11"/>
        <v>6.9</v>
      </c>
      <c r="AB202" t="s">
        <v>277</v>
      </c>
    </row>
    <row r="203" spans="1:28" x14ac:dyDescent="0.25">
      <c r="A203" s="52">
        <v>13957</v>
      </c>
      <c r="B203" s="56" t="s">
        <v>212</v>
      </c>
      <c r="C203" s="86">
        <v>29536401</v>
      </c>
      <c r="D203" s="87"/>
      <c r="E203" s="24" t="s">
        <v>34</v>
      </c>
      <c r="F203" s="24" t="s">
        <v>283</v>
      </c>
      <c r="G203" s="12"/>
      <c r="H203" s="12"/>
      <c r="I203" s="12"/>
      <c r="J203" s="12"/>
      <c r="K203" s="12">
        <v>1</v>
      </c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30">
        <f t="shared" si="11"/>
        <v>6.9</v>
      </c>
      <c r="AB203" t="s">
        <v>277</v>
      </c>
    </row>
    <row r="204" spans="1:28" x14ac:dyDescent="0.25">
      <c r="A204" s="52">
        <v>13957</v>
      </c>
      <c r="B204" s="55" t="s">
        <v>141</v>
      </c>
      <c r="C204" s="86">
        <v>38090405</v>
      </c>
      <c r="D204" s="87"/>
      <c r="E204" s="24" t="s">
        <v>33</v>
      </c>
      <c r="F204" s="24" t="s">
        <v>284</v>
      </c>
      <c r="G204" s="12"/>
      <c r="H204" s="12">
        <v>1</v>
      </c>
      <c r="I204" s="12"/>
      <c r="J204" s="12">
        <v>1</v>
      </c>
      <c r="K204" s="12">
        <v>1</v>
      </c>
      <c r="L204" s="12"/>
      <c r="M204" s="12"/>
      <c r="N204" s="12">
        <v>6</v>
      </c>
      <c r="O204" s="12">
        <v>2</v>
      </c>
      <c r="P204" s="12">
        <v>2</v>
      </c>
      <c r="Q204" s="12"/>
      <c r="R204" s="12">
        <v>1</v>
      </c>
      <c r="S204" s="12"/>
      <c r="T204" s="12"/>
      <c r="U204" s="12"/>
      <c r="V204" s="12"/>
      <c r="W204" s="12"/>
      <c r="X204" s="12"/>
      <c r="Y204" s="12"/>
      <c r="Z204" s="12"/>
      <c r="AA204" s="30">
        <f t="shared" si="11"/>
        <v>117.29999999999998</v>
      </c>
    </row>
    <row r="205" spans="1:28" x14ac:dyDescent="0.25">
      <c r="A205" s="52">
        <v>13957</v>
      </c>
      <c r="B205" s="55" t="s">
        <v>141</v>
      </c>
      <c r="C205" s="86">
        <v>3814705</v>
      </c>
      <c r="D205" s="87"/>
      <c r="E205" s="24" t="s">
        <v>34</v>
      </c>
      <c r="F205" s="24" t="s">
        <v>284</v>
      </c>
      <c r="G205" s="12"/>
      <c r="H205" s="12"/>
      <c r="I205" s="12"/>
      <c r="J205" s="12"/>
      <c r="K205" s="12">
        <v>1</v>
      </c>
      <c r="L205" s="12"/>
      <c r="M205" s="12"/>
      <c r="N205" s="12"/>
      <c r="O205" s="12">
        <v>3</v>
      </c>
      <c r="P205" s="12">
        <v>1</v>
      </c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30">
        <f t="shared" si="11"/>
        <v>34.5</v>
      </c>
    </row>
    <row r="206" spans="1:28" x14ac:dyDescent="0.25">
      <c r="A206" s="52">
        <v>13957</v>
      </c>
      <c r="B206" s="55" t="s">
        <v>141</v>
      </c>
      <c r="C206" s="86">
        <v>38091101</v>
      </c>
      <c r="D206" s="87"/>
      <c r="E206" s="24" t="s">
        <v>33</v>
      </c>
      <c r="F206" s="24" t="s">
        <v>138</v>
      </c>
      <c r="G206" s="12"/>
      <c r="H206" s="12">
        <v>1</v>
      </c>
      <c r="I206" s="12"/>
      <c r="J206" s="12">
        <v>1</v>
      </c>
      <c r="K206" s="12">
        <v>1</v>
      </c>
      <c r="L206" s="12"/>
      <c r="M206" s="12"/>
      <c r="N206" s="12">
        <v>6</v>
      </c>
      <c r="O206" s="12">
        <v>1</v>
      </c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30">
        <f t="shared" si="11"/>
        <v>82.8</v>
      </c>
    </row>
    <row r="207" spans="1:28" x14ac:dyDescent="0.25">
      <c r="A207" s="52">
        <v>13957</v>
      </c>
      <c r="B207" s="55" t="s">
        <v>141</v>
      </c>
      <c r="C207" s="86">
        <v>38105001</v>
      </c>
      <c r="D207" s="87"/>
      <c r="E207" s="24" t="s">
        <v>34</v>
      </c>
      <c r="F207" s="24" t="s">
        <v>138</v>
      </c>
      <c r="G207" s="12"/>
      <c r="H207" s="12"/>
      <c r="I207" s="12"/>
      <c r="J207" s="12"/>
      <c r="K207" s="12">
        <v>1</v>
      </c>
      <c r="L207" s="12"/>
      <c r="M207" s="12"/>
      <c r="N207" s="12">
        <v>4</v>
      </c>
      <c r="O207" s="12">
        <v>1</v>
      </c>
      <c r="P207" s="12">
        <v>2</v>
      </c>
      <c r="Q207" s="12"/>
      <c r="R207" s="12">
        <v>1</v>
      </c>
      <c r="S207" s="12"/>
      <c r="T207" s="12"/>
      <c r="U207" s="12"/>
      <c r="V207" s="12"/>
      <c r="W207" s="12"/>
      <c r="X207" s="12"/>
      <c r="Y207" s="12"/>
      <c r="Z207" s="12"/>
      <c r="AA207" s="30">
        <f t="shared" si="11"/>
        <v>59.8</v>
      </c>
    </row>
    <row r="208" spans="1:28" x14ac:dyDescent="0.25">
      <c r="A208" s="52">
        <v>13957</v>
      </c>
      <c r="B208" s="56" t="s">
        <v>285</v>
      </c>
      <c r="C208" s="86">
        <v>19400601</v>
      </c>
      <c r="D208" s="87"/>
      <c r="E208" s="24" t="s">
        <v>33</v>
      </c>
      <c r="F208" s="24" t="s">
        <v>286</v>
      </c>
      <c r="G208" s="12"/>
      <c r="H208" s="12"/>
      <c r="I208" s="12"/>
      <c r="J208" s="12"/>
      <c r="K208" s="12">
        <v>1</v>
      </c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30">
        <f t="shared" si="11"/>
        <v>6.9</v>
      </c>
      <c r="AB208" t="s">
        <v>277</v>
      </c>
    </row>
    <row r="209" spans="1:28" x14ac:dyDescent="0.25">
      <c r="A209" s="52">
        <v>13957</v>
      </c>
      <c r="B209" s="55" t="s">
        <v>240</v>
      </c>
      <c r="C209" s="77">
        <v>39864501</v>
      </c>
      <c r="D209" s="77"/>
      <c r="E209" s="24" t="s">
        <v>34</v>
      </c>
      <c r="F209" s="24" t="s">
        <v>54</v>
      </c>
      <c r="G209" s="12"/>
      <c r="H209" s="12">
        <v>1</v>
      </c>
      <c r="I209" s="12"/>
      <c r="J209" s="12">
        <v>1</v>
      </c>
      <c r="K209" s="12">
        <v>1</v>
      </c>
      <c r="L209" s="12"/>
      <c r="M209" s="12"/>
      <c r="N209" s="12"/>
      <c r="O209" s="12">
        <v>2</v>
      </c>
      <c r="P209" s="12">
        <v>2</v>
      </c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30">
        <f t="shared" si="11"/>
        <v>75.899999999999991</v>
      </c>
    </row>
    <row r="211" spans="1:28" x14ac:dyDescent="0.25">
      <c r="A211" s="52">
        <v>14010</v>
      </c>
      <c r="B211" s="56" t="s">
        <v>212</v>
      </c>
      <c r="C211" s="77">
        <v>29522301</v>
      </c>
      <c r="D211" s="77"/>
      <c r="E211" s="24" t="s">
        <v>33</v>
      </c>
      <c r="F211" s="24" t="s">
        <v>30</v>
      </c>
      <c r="G211" s="12"/>
      <c r="H211" s="12"/>
      <c r="I211" s="12"/>
      <c r="J211" s="12">
        <v>1</v>
      </c>
      <c r="K211" s="12">
        <v>1</v>
      </c>
      <c r="L211" s="12"/>
      <c r="M211" s="12"/>
      <c r="N211" s="12">
        <v>1</v>
      </c>
      <c r="O211" s="12">
        <v>1</v>
      </c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>
        <v>35</v>
      </c>
      <c r="AA211" s="30">
        <f t="shared" ref="AA211:AA229" si="12">(G211*G$16)+(H211*H$16)+(I211*I$16)+(J211*J$16)+(K211*K$16)+(L211*L$16)+(M211*M$16)+(N211*N$16)+(O211*O$16)+(P211*P$16)+(Q211*Q$16)+(R211*R$16)+(S211*S$16)+(T211*T$16)+(U211*U$16)+(V211*V$16)+(W211*W$16)+(X211*X$16)+(Y211*Y$16)+(Z211*Z$16)</f>
        <v>43.9</v>
      </c>
      <c r="AB211" t="s">
        <v>277</v>
      </c>
    </row>
    <row r="212" spans="1:28" x14ac:dyDescent="0.25">
      <c r="A212" s="52">
        <v>14010</v>
      </c>
      <c r="B212" s="56" t="s">
        <v>212</v>
      </c>
      <c r="C212" s="77">
        <v>29535802</v>
      </c>
      <c r="D212" s="77"/>
      <c r="E212" s="24" t="s">
        <v>34</v>
      </c>
      <c r="F212" s="24" t="s">
        <v>30</v>
      </c>
      <c r="G212" s="12"/>
      <c r="H212" s="12"/>
      <c r="I212" s="12"/>
      <c r="J212" s="12"/>
      <c r="K212" s="12">
        <v>1</v>
      </c>
      <c r="L212" s="12"/>
      <c r="M212" s="12"/>
      <c r="N212" s="12"/>
      <c r="O212" s="12">
        <v>7</v>
      </c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>
        <v>110.5</v>
      </c>
      <c r="AA212" s="30">
        <f t="shared" si="12"/>
        <v>99.4</v>
      </c>
      <c r="AB212" t="s">
        <v>277</v>
      </c>
    </row>
    <row r="213" spans="1:28" x14ac:dyDescent="0.25">
      <c r="A213" s="52">
        <v>14010</v>
      </c>
      <c r="B213" s="56" t="s">
        <v>212</v>
      </c>
      <c r="C213" s="77">
        <v>29254101</v>
      </c>
      <c r="D213" s="77"/>
      <c r="E213" s="25" t="s">
        <v>33</v>
      </c>
      <c r="F213" s="25" t="s">
        <v>27</v>
      </c>
      <c r="G213" s="12"/>
      <c r="H213" s="12"/>
      <c r="I213" s="12"/>
      <c r="J213" s="12"/>
      <c r="K213" s="12">
        <v>1</v>
      </c>
      <c r="L213" s="12"/>
      <c r="M213" s="88" t="s">
        <v>287</v>
      </c>
      <c r="N213" s="89"/>
      <c r="O213" s="89"/>
      <c r="P213" s="89"/>
      <c r="Q213" s="90"/>
      <c r="R213" s="12"/>
      <c r="S213" s="12"/>
      <c r="T213" s="12"/>
      <c r="U213" s="12"/>
      <c r="V213" s="12"/>
      <c r="W213" s="12"/>
      <c r="X213" s="12"/>
      <c r="Y213" s="12"/>
      <c r="Z213" s="12"/>
      <c r="AA213" s="30">
        <f>(G213*G$16)+(H213*H$16)+(I213*I$16)+(J213*J$16)+(K213*K$16)</f>
        <v>6.9</v>
      </c>
      <c r="AB213" t="s">
        <v>277</v>
      </c>
    </row>
    <row r="214" spans="1:28" x14ac:dyDescent="0.25">
      <c r="A214" s="52">
        <v>14010</v>
      </c>
      <c r="B214" s="56" t="s">
        <v>212</v>
      </c>
      <c r="C214" s="77">
        <v>29274301</v>
      </c>
      <c r="D214" s="77"/>
      <c r="E214" s="24" t="s">
        <v>34</v>
      </c>
      <c r="F214" s="24" t="s">
        <v>27</v>
      </c>
      <c r="G214" s="12"/>
      <c r="H214" s="12"/>
      <c r="I214" s="12"/>
      <c r="J214" s="12"/>
      <c r="K214" s="12">
        <v>1</v>
      </c>
      <c r="L214" s="12"/>
      <c r="M214" s="88" t="s">
        <v>287</v>
      </c>
      <c r="N214" s="89"/>
      <c r="O214" s="89"/>
      <c r="P214" s="89"/>
      <c r="Q214" s="90"/>
      <c r="R214" s="12"/>
      <c r="S214" s="12"/>
      <c r="T214" s="12"/>
      <c r="U214" s="12"/>
      <c r="V214" s="12"/>
      <c r="W214" s="12"/>
      <c r="X214" s="12"/>
      <c r="Y214" s="12"/>
      <c r="Z214" s="12"/>
      <c r="AA214" s="30">
        <f>(G214*G$16)+(H214*H$16)+(I214*I$16)+(J214*J$16)+(K214*K$16)</f>
        <v>6.9</v>
      </c>
      <c r="AB214" t="s">
        <v>277</v>
      </c>
    </row>
    <row r="215" spans="1:28" x14ac:dyDescent="0.25">
      <c r="A215" s="52">
        <v>14010</v>
      </c>
      <c r="B215" s="55" t="s">
        <v>162</v>
      </c>
      <c r="C215" s="77">
        <v>1304004109</v>
      </c>
      <c r="D215" s="77"/>
      <c r="E215" s="24" t="s">
        <v>33</v>
      </c>
      <c r="F215" s="24" t="s">
        <v>288</v>
      </c>
      <c r="G215" s="12"/>
      <c r="H215" s="12">
        <v>1</v>
      </c>
      <c r="I215" s="12"/>
      <c r="J215" s="12">
        <v>1</v>
      </c>
      <c r="K215" s="12">
        <v>1</v>
      </c>
      <c r="L215" s="12"/>
      <c r="M215" s="12"/>
      <c r="N215" s="12">
        <v>5</v>
      </c>
      <c r="O215" s="12">
        <v>1</v>
      </c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>
        <v>955</v>
      </c>
      <c r="AA215" s="30">
        <f t="shared" si="12"/>
        <v>460.2</v>
      </c>
      <c r="AB215" t="s">
        <v>272</v>
      </c>
    </row>
    <row r="216" spans="1:28" x14ac:dyDescent="0.25">
      <c r="A216" s="52">
        <v>14010</v>
      </c>
      <c r="B216" s="55" t="s">
        <v>162</v>
      </c>
      <c r="C216" s="77">
        <v>1304004200</v>
      </c>
      <c r="D216" s="77"/>
      <c r="E216" s="24" t="s">
        <v>34</v>
      </c>
      <c r="F216" s="24" t="s">
        <v>288</v>
      </c>
      <c r="G216" s="12"/>
      <c r="H216" s="12"/>
      <c r="I216" s="12"/>
      <c r="J216" s="12"/>
      <c r="K216" s="12">
        <v>1</v>
      </c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30">
        <f t="shared" si="12"/>
        <v>6.9</v>
      </c>
      <c r="AB216" t="s">
        <v>289</v>
      </c>
    </row>
    <row r="217" spans="1:28" x14ac:dyDescent="0.25">
      <c r="A217" s="52">
        <v>14010</v>
      </c>
      <c r="B217" s="56" t="s">
        <v>276</v>
      </c>
      <c r="C217" s="77">
        <v>33036601</v>
      </c>
      <c r="D217" s="77"/>
      <c r="E217" s="24" t="s">
        <v>33</v>
      </c>
      <c r="F217" s="24" t="s">
        <v>151</v>
      </c>
      <c r="G217" s="12"/>
      <c r="H217" s="12">
        <v>1</v>
      </c>
      <c r="I217" s="12"/>
      <c r="J217" s="12">
        <v>1</v>
      </c>
      <c r="K217" s="12">
        <v>1</v>
      </c>
      <c r="L217" s="12"/>
      <c r="M217" s="12"/>
      <c r="N217" s="12">
        <v>7</v>
      </c>
      <c r="O217" s="12">
        <v>2</v>
      </c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>
        <v>17.5</v>
      </c>
      <c r="AA217" s="30">
        <f t="shared" si="12"/>
        <v>101.3</v>
      </c>
      <c r="AB217" t="s">
        <v>277</v>
      </c>
    </row>
    <row r="218" spans="1:28" x14ac:dyDescent="0.25">
      <c r="A218" s="52">
        <v>14010</v>
      </c>
      <c r="B218" s="56" t="s">
        <v>276</v>
      </c>
      <c r="C218" s="77">
        <v>33041001</v>
      </c>
      <c r="D218" s="77"/>
      <c r="E218" s="24" t="s">
        <v>34</v>
      </c>
      <c r="F218" s="24" t="s">
        <v>151</v>
      </c>
      <c r="G218" s="12"/>
      <c r="H218" s="12"/>
      <c r="I218" s="12"/>
      <c r="J218" s="12"/>
      <c r="K218" s="12">
        <v>1</v>
      </c>
      <c r="L218" s="12"/>
      <c r="M218" s="12"/>
      <c r="N218" s="12">
        <v>6</v>
      </c>
      <c r="O218" s="12">
        <v>2</v>
      </c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>
        <v>17.75</v>
      </c>
      <c r="AA218" s="30">
        <f t="shared" si="12"/>
        <v>55.4</v>
      </c>
      <c r="AB218" t="s">
        <v>277</v>
      </c>
    </row>
    <row r="219" spans="1:28" x14ac:dyDescent="0.25">
      <c r="A219" s="52">
        <v>14010</v>
      </c>
      <c r="B219" s="55" t="s">
        <v>141</v>
      </c>
      <c r="C219" s="77">
        <v>38091001</v>
      </c>
      <c r="D219" s="77"/>
      <c r="E219" s="24" t="s">
        <v>33</v>
      </c>
      <c r="F219" s="24" t="s">
        <v>148</v>
      </c>
      <c r="G219" s="12"/>
      <c r="H219" s="12">
        <v>1</v>
      </c>
      <c r="I219" s="12"/>
      <c r="J219" s="12">
        <v>1</v>
      </c>
      <c r="K219" s="12">
        <v>1</v>
      </c>
      <c r="L219" s="12"/>
      <c r="M219" s="12"/>
      <c r="N219" s="12">
        <v>1</v>
      </c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30">
        <f t="shared" si="12"/>
        <v>52.9</v>
      </c>
    </row>
    <row r="220" spans="1:28" x14ac:dyDescent="0.25">
      <c r="A220" s="52">
        <v>14010</v>
      </c>
      <c r="B220" s="55" t="s">
        <v>141</v>
      </c>
      <c r="C220" s="91" t="s">
        <v>290</v>
      </c>
      <c r="D220" s="92"/>
      <c r="E220" s="24" t="s">
        <v>34</v>
      </c>
      <c r="F220" s="24" t="s">
        <v>148</v>
      </c>
      <c r="G220" s="12"/>
      <c r="H220" s="12"/>
      <c r="I220" s="12"/>
      <c r="J220" s="12"/>
      <c r="K220" s="12">
        <v>1</v>
      </c>
      <c r="L220" s="12"/>
      <c r="M220" s="12"/>
      <c r="N220" s="12">
        <v>5</v>
      </c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30">
        <f t="shared" si="12"/>
        <v>29.9</v>
      </c>
    </row>
    <row r="221" spans="1:28" x14ac:dyDescent="0.25">
      <c r="A221" s="52">
        <v>14010</v>
      </c>
      <c r="B221" s="56" t="s">
        <v>212</v>
      </c>
      <c r="C221" s="86">
        <v>29522801</v>
      </c>
      <c r="D221" s="87"/>
      <c r="E221" s="24" t="s">
        <v>33</v>
      </c>
      <c r="F221" s="24" t="s">
        <v>142</v>
      </c>
      <c r="G221" s="12"/>
      <c r="H221" s="12"/>
      <c r="I221" s="12"/>
      <c r="J221" s="12">
        <v>1</v>
      </c>
      <c r="K221" s="12">
        <v>1</v>
      </c>
      <c r="L221" s="12"/>
      <c r="M221" s="12"/>
      <c r="N221" s="12">
        <v>2</v>
      </c>
      <c r="O221" s="12">
        <v>1</v>
      </c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30">
        <f t="shared" si="12"/>
        <v>34.5</v>
      </c>
      <c r="AB221" t="s">
        <v>277</v>
      </c>
    </row>
    <row r="222" spans="1:28" x14ac:dyDescent="0.25">
      <c r="A222" s="52">
        <v>14010</v>
      </c>
      <c r="B222" s="56" t="s">
        <v>212</v>
      </c>
      <c r="C222" s="86">
        <v>29536501</v>
      </c>
      <c r="D222" s="87"/>
      <c r="E222" s="24" t="s">
        <v>34</v>
      </c>
      <c r="F222" s="24" t="s">
        <v>142</v>
      </c>
      <c r="G222" s="12"/>
      <c r="H222" s="12"/>
      <c r="I222" s="12"/>
      <c r="J222" s="12"/>
      <c r="K222" s="12">
        <v>1</v>
      </c>
      <c r="L222" s="12"/>
      <c r="M222" s="88" t="s">
        <v>287</v>
      </c>
      <c r="N222" s="89"/>
      <c r="O222" s="89"/>
      <c r="P222" s="89"/>
      <c r="Q222" s="90"/>
      <c r="R222" s="12"/>
      <c r="S222" s="12"/>
      <c r="T222" s="12"/>
      <c r="U222" s="12"/>
      <c r="V222" s="12"/>
      <c r="W222" s="12"/>
      <c r="X222" s="12"/>
      <c r="Y222" s="12"/>
      <c r="Z222" s="12"/>
      <c r="AA222" s="30">
        <f>(G222*G$16)+(H222*H$16)+(I222*I$16)+(J222*J$16)+(K222*K$16)</f>
        <v>6.9</v>
      </c>
      <c r="AB222" t="s">
        <v>277</v>
      </c>
    </row>
    <row r="223" spans="1:28" x14ac:dyDescent="0.25">
      <c r="A223" s="52">
        <v>14010</v>
      </c>
      <c r="B223" s="55" t="s">
        <v>291</v>
      </c>
      <c r="C223" s="86">
        <v>35545701</v>
      </c>
      <c r="D223" s="87"/>
      <c r="E223" s="24" t="s">
        <v>33</v>
      </c>
      <c r="F223" s="24" t="s">
        <v>292</v>
      </c>
      <c r="G223" s="12"/>
      <c r="H223" s="12">
        <v>1</v>
      </c>
      <c r="I223" s="12"/>
      <c r="J223" s="12">
        <v>1</v>
      </c>
      <c r="K223" s="12">
        <v>1</v>
      </c>
      <c r="L223" s="12"/>
      <c r="M223" s="12"/>
      <c r="N223" s="12">
        <v>1</v>
      </c>
      <c r="O223" s="12">
        <v>1</v>
      </c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30">
        <f t="shared" si="12"/>
        <v>59.8</v>
      </c>
    </row>
    <row r="224" spans="1:28" x14ac:dyDescent="0.25">
      <c r="A224" s="52">
        <v>14010</v>
      </c>
      <c r="B224" s="55" t="s">
        <v>291</v>
      </c>
      <c r="C224" s="86">
        <v>35551402</v>
      </c>
      <c r="D224" s="87"/>
      <c r="E224" s="24" t="s">
        <v>34</v>
      </c>
      <c r="F224" s="24" t="s">
        <v>292</v>
      </c>
      <c r="G224" s="12"/>
      <c r="H224" s="12"/>
      <c r="I224" s="12"/>
      <c r="J224" s="12"/>
      <c r="K224" s="12">
        <v>1</v>
      </c>
      <c r="L224" s="12"/>
      <c r="M224" s="12"/>
      <c r="N224" s="12"/>
      <c r="O224" s="12">
        <v>4</v>
      </c>
      <c r="P224" s="12">
        <v>2</v>
      </c>
      <c r="Q224" s="12"/>
      <c r="R224" s="12">
        <v>1</v>
      </c>
      <c r="S224" s="12"/>
      <c r="T224" s="12"/>
      <c r="U224" s="12"/>
      <c r="V224" s="12"/>
      <c r="W224" s="12"/>
      <c r="X224" s="12"/>
      <c r="Y224" s="12"/>
      <c r="Z224" s="12"/>
      <c r="AA224" s="30">
        <f t="shared" si="12"/>
        <v>62.099999999999994</v>
      </c>
    </row>
    <row r="225" spans="1:28" x14ac:dyDescent="0.25">
      <c r="A225" s="52">
        <v>14010</v>
      </c>
      <c r="B225" s="55" t="s">
        <v>263</v>
      </c>
      <c r="C225" s="86">
        <v>39642801</v>
      </c>
      <c r="D225" s="87"/>
      <c r="E225" s="24" t="s">
        <v>33</v>
      </c>
      <c r="F225" s="24" t="s">
        <v>293</v>
      </c>
      <c r="G225" s="12"/>
      <c r="H225" s="12">
        <v>1</v>
      </c>
      <c r="I225" s="12"/>
      <c r="J225" s="12">
        <v>1</v>
      </c>
      <c r="K225" s="12">
        <v>1</v>
      </c>
      <c r="L225" s="12"/>
      <c r="M225" s="12"/>
      <c r="N225" s="12">
        <v>3</v>
      </c>
      <c r="O225" s="12">
        <v>2</v>
      </c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>
        <v>103.15</v>
      </c>
      <c r="AA225" s="30">
        <f t="shared" si="12"/>
        <v>117.16</v>
      </c>
      <c r="AB225" t="s">
        <v>294</v>
      </c>
    </row>
    <row r="226" spans="1:28" x14ac:dyDescent="0.25">
      <c r="B226" s="55"/>
      <c r="C226" s="78"/>
      <c r="D226" s="78"/>
      <c r="E226" s="24"/>
      <c r="F226" s="24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30">
        <f t="shared" si="12"/>
        <v>0</v>
      </c>
    </row>
    <row r="227" spans="1:28" x14ac:dyDescent="0.25">
      <c r="A227" s="52">
        <v>14071</v>
      </c>
      <c r="B227" s="56" t="s">
        <v>212</v>
      </c>
      <c r="C227" s="77">
        <v>29522301</v>
      </c>
      <c r="D227" s="77"/>
      <c r="E227" s="24" t="s">
        <v>33</v>
      </c>
      <c r="F227" s="24" t="s">
        <v>30</v>
      </c>
      <c r="G227" s="12"/>
      <c r="H227" s="12"/>
      <c r="I227" s="12"/>
      <c r="J227" s="12">
        <v>1</v>
      </c>
      <c r="K227" s="12">
        <v>1</v>
      </c>
      <c r="L227" s="12"/>
      <c r="M227" s="12"/>
      <c r="N227" s="12"/>
      <c r="O227" s="12">
        <v>1</v>
      </c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30">
        <f t="shared" si="12"/>
        <v>25.299999999999997</v>
      </c>
      <c r="AB227" s="75" t="s">
        <v>277</v>
      </c>
    </row>
    <row r="228" spans="1:28" x14ac:dyDescent="0.25">
      <c r="A228" s="52">
        <v>14071</v>
      </c>
      <c r="B228" s="56" t="s">
        <v>212</v>
      </c>
      <c r="C228" s="77">
        <v>29535802</v>
      </c>
      <c r="D228" s="77"/>
      <c r="E228" s="24" t="s">
        <v>34</v>
      </c>
      <c r="F228" s="24" t="s">
        <v>30</v>
      </c>
      <c r="G228" s="12"/>
      <c r="H228" s="12"/>
      <c r="I228" s="12"/>
      <c r="J228" s="12"/>
      <c r="K228" s="12">
        <v>1</v>
      </c>
      <c r="L228" s="12"/>
      <c r="M228" s="12"/>
      <c r="N228" s="12">
        <v>4</v>
      </c>
      <c r="O228" s="12"/>
      <c r="P228" s="12">
        <v>3</v>
      </c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30">
        <f t="shared" si="12"/>
        <v>46</v>
      </c>
      <c r="AB228" s="75" t="s">
        <v>277</v>
      </c>
    </row>
    <row r="229" spans="1:28" x14ac:dyDescent="0.25">
      <c r="A229" s="52">
        <v>14071</v>
      </c>
      <c r="B229" s="56" t="s">
        <v>295</v>
      </c>
      <c r="C229" s="77">
        <v>20414401</v>
      </c>
      <c r="D229" s="77"/>
      <c r="E229" s="25" t="s">
        <v>33</v>
      </c>
      <c r="F229" s="25" t="s">
        <v>296</v>
      </c>
      <c r="G229" s="12"/>
      <c r="H229" s="12">
        <v>1</v>
      </c>
      <c r="I229" s="12"/>
      <c r="J229" s="12">
        <v>1</v>
      </c>
      <c r="K229" s="12">
        <v>1</v>
      </c>
      <c r="L229" s="12"/>
      <c r="M229" s="12"/>
      <c r="N229" s="12">
        <v>5</v>
      </c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30">
        <f t="shared" si="12"/>
        <v>71.3</v>
      </c>
      <c r="AB229" s="75" t="s">
        <v>277</v>
      </c>
    </row>
    <row r="231" spans="1:28" x14ac:dyDescent="0.25">
      <c r="A231" s="52">
        <v>14076</v>
      </c>
      <c r="B231" s="55" t="s">
        <v>97</v>
      </c>
      <c r="C231" s="77" t="s">
        <v>297</v>
      </c>
      <c r="D231" s="77"/>
      <c r="E231" s="24" t="s">
        <v>33</v>
      </c>
      <c r="F231" s="24" t="s">
        <v>298</v>
      </c>
      <c r="G231" s="12"/>
      <c r="H231" s="12"/>
      <c r="I231" s="12"/>
      <c r="J231" s="12">
        <v>1</v>
      </c>
      <c r="K231" s="12">
        <v>1</v>
      </c>
      <c r="L231" s="12"/>
      <c r="M231" s="12"/>
      <c r="N231" s="12">
        <v>2</v>
      </c>
      <c r="O231" s="12"/>
      <c r="P231" s="12"/>
      <c r="Q231" s="12"/>
      <c r="R231" s="12"/>
      <c r="S231" s="12"/>
      <c r="T231" s="12"/>
      <c r="U231" s="12"/>
      <c r="V231" s="12">
        <v>12</v>
      </c>
      <c r="W231" s="12"/>
      <c r="X231" s="12"/>
      <c r="Y231" s="12"/>
      <c r="Z231" s="12">
        <v>17.5</v>
      </c>
      <c r="AA231" s="30">
        <f t="shared" ref="AA231:AA232" si="13">(G231*G$16)+(H231*H$16)+(I231*I$16)+(J231*J$16)+(K231*K$16)+(L231*L$16)+(M231*M$16)+(N231*N$16)+(O231*O$16)+(P231*P$16)+(Q231*Q$16)+(R231*R$16)+(S231*S$16)+(T231*T$16)+(U231*U$16)+(V231*V$16)+(W231*W$16)+(X231*X$16)+(Y231*Y$16)+(Z231*Z$16)</f>
        <v>310.60000000000002</v>
      </c>
    </row>
    <row r="232" spans="1:28" x14ac:dyDescent="0.25">
      <c r="A232" s="52">
        <v>14076</v>
      </c>
      <c r="B232" s="55" t="s">
        <v>97</v>
      </c>
      <c r="C232" s="77" t="s">
        <v>299</v>
      </c>
      <c r="D232" s="77"/>
      <c r="E232" s="24" t="s">
        <v>34</v>
      </c>
      <c r="F232" s="24" t="s">
        <v>298</v>
      </c>
      <c r="G232" s="12"/>
      <c r="H232" s="12"/>
      <c r="I232" s="12"/>
      <c r="J232" s="12"/>
      <c r="K232" s="12">
        <v>1</v>
      </c>
      <c r="L232" s="12"/>
      <c r="M232" s="12"/>
      <c r="N232" s="12">
        <v>5</v>
      </c>
      <c r="O232" s="12"/>
      <c r="P232" s="12"/>
      <c r="Q232" s="12"/>
      <c r="R232" s="12"/>
      <c r="S232" s="12"/>
      <c r="T232" s="12"/>
      <c r="U232" s="12"/>
      <c r="V232" s="12">
        <v>5</v>
      </c>
      <c r="W232" s="12"/>
      <c r="X232" s="12"/>
      <c r="Y232" s="12"/>
      <c r="Z232" s="12">
        <v>17.5</v>
      </c>
      <c r="AA232" s="30">
        <f t="shared" si="13"/>
        <v>151.9</v>
      </c>
    </row>
    <row r="234" spans="1:28" x14ac:dyDescent="0.25">
      <c r="A234" s="52">
        <v>14077</v>
      </c>
      <c r="B234" s="55" t="s">
        <v>119</v>
      </c>
      <c r="C234" s="77" t="s">
        <v>300</v>
      </c>
      <c r="D234" s="77"/>
      <c r="E234" s="24" t="s">
        <v>33</v>
      </c>
      <c r="F234" s="24" t="s">
        <v>151</v>
      </c>
      <c r="G234" s="12"/>
      <c r="H234" s="12">
        <v>1</v>
      </c>
      <c r="I234" s="12"/>
      <c r="J234" s="12">
        <v>1</v>
      </c>
      <c r="K234" s="12">
        <v>1</v>
      </c>
      <c r="L234" s="12"/>
      <c r="M234" s="12"/>
      <c r="N234" s="12">
        <v>2</v>
      </c>
      <c r="O234" s="12">
        <v>1</v>
      </c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30">
        <f t="shared" ref="AA234:AA235" si="14">(G234*G$16)+(H234*H$16)+(I234*I$16)+(J234*J$16)+(K234*K$16)+(L234*L$16)+(M234*M$16)+(N234*N$16)+(O234*O$16)+(P234*P$16)+(Q234*Q$16)+(R234*R$16)+(S234*S$16)+(T234*T$16)+(U234*U$16)+(V234*V$16)+(W234*W$16)+(X234*X$16)+(Y234*Y$16)+(Z234*Z$16)</f>
        <v>64.400000000000006</v>
      </c>
    </row>
    <row r="235" spans="1:28" x14ac:dyDescent="0.25">
      <c r="A235" s="52">
        <v>14077</v>
      </c>
      <c r="B235" s="55" t="s">
        <v>162</v>
      </c>
      <c r="C235" s="77">
        <v>1304004207</v>
      </c>
      <c r="D235" s="77"/>
      <c r="E235" s="24" t="s">
        <v>34</v>
      </c>
      <c r="F235" s="24" t="s">
        <v>301</v>
      </c>
      <c r="G235" s="12"/>
      <c r="H235" s="12"/>
      <c r="I235" s="12"/>
      <c r="J235" s="12"/>
      <c r="K235" s="12">
        <v>1</v>
      </c>
      <c r="L235" s="12"/>
      <c r="M235" s="12"/>
      <c r="N235" s="12">
        <v>8</v>
      </c>
      <c r="O235" s="12">
        <v>1</v>
      </c>
      <c r="P235" s="12">
        <v>5</v>
      </c>
      <c r="Q235" s="12"/>
      <c r="R235" s="12"/>
      <c r="S235" s="12"/>
      <c r="T235" s="12"/>
      <c r="U235" s="12"/>
      <c r="V235" s="12"/>
      <c r="W235" s="12"/>
      <c r="X235" s="12"/>
      <c r="Y235" s="12"/>
      <c r="Z235" s="12">
        <v>797.5</v>
      </c>
      <c r="AA235" s="30">
        <f t="shared" si="14"/>
        <v>404.1</v>
      </c>
      <c r="AB235" t="s">
        <v>135</v>
      </c>
    </row>
    <row r="237" spans="1:28" x14ac:dyDescent="0.25">
      <c r="A237" s="52">
        <v>14330</v>
      </c>
      <c r="B237" s="55" t="s">
        <v>162</v>
      </c>
      <c r="C237" s="77">
        <v>1304004113</v>
      </c>
      <c r="D237" s="77"/>
      <c r="E237" s="24" t="s">
        <v>33</v>
      </c>
      <c r="F237" s="24" t="s">
        <v>302</v>
      </c>
      <c r="G237" s="12"/>
      <c r="H237" s="12"/>
      <c r="I237" s="12"/>
      <c r="J237" s="12"/>
      <c r="K237" s="12">
        <v>1</v>
      </c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30">
        <f t="shared" ref="AA237:AA238" si="15">(G237*G$16)+(H237*H$16)+(I237*I$16)+(J237*J$16)+(K237*K$16)+(L237*L$16)+(M237*M$16)+(N237*N$16)+(O237*O$16)+(P237*P$16)+(Q237*Q$16)+(R237*R$16)+(S237*S$16)+(T237*T$16)+(U237*U$16)+(V237*V$16)+(W237*W$16)+(X237*X$16)+(Y237*Y$16)+(Z237*Z$16)</f>
        <v>6.9</v>
      </c>
      <c r="AB237" s="36" t="s">
        <v>272</v>
      </c>
    </row>
    <row r="238" spans="1:28" x14ac:dyDescent="0.25">
      <c r="A238" s="52">
        <v>14330</v>
      </c>
      <c r="B238" s="55" t="s">
        <v>162</v>
      </c>
      <c r="C238" s="77">
        <v>1304004204</v>
      </c>
      <c r="D238" s="77"/>
      <c r="E238" s="24" t="s">
        <v>34</v>
      </c>
      <c r="F238" s="24" t="s">
        <v>302</v>
      </c>
      <c r="G238" s="12"/>
      <c r="H238" s="12"/>
      <c r="I238" s="12"/>
      <c r="J238" s="12"/>
      <c r="K238" s="12">
        <v>1</v>
      </c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30">
        <f t="shared" si="15"/>
        <v>6.9</v>
      </c>
      <c r="AB238" s="36" t="s">
        <v>272</v>
      </c>
    </row>
    <row r="240" spans="1:28" x14ac:dyDescent="0.25">
      <c r="A240" s="52">
        <v>14331</v>
      </c>
      <c r="B240" s="55" t="s">
        <v>126</v>
      </c>
      <c r="C240" s="77" t="s">
        <v>303</v>
      </c>
      <c r="D240" s="77"/>
      <c r="E240" s="24" t="s">
        <v>33</v>
      </c>
      <c r="F240" s="24" t="s">
        <v>138</v>
      </c>
      <c r="G240" s="12"/>
      <c r="H240" s="12"/>
      <c r="I240" s="12"/>
      <c r="J240" s="12">
        <v>1</v>
      </c>
      <c r="K240" s="12">
        <v>1</v>
      </c>
      <c r="L240" s="12"/>
      <c r="M240" s="12"/>
      <c r="N240" s="12">
        <v>5</v>
      </c>
      <c r="O240" s="12">
        <v>3</v>
      </c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30">
        <f t="shared" ref="AA240:AA249" si="16">(G240*G$16)+(H240*H$16)+(I240*I$16)+(J240*J$16)+(K240*K$16)+(L240*L$16)+(M240*M$16)+(N240*N$16)+(O240*O$16)+(P240*P$16)+(Q240*Q$16)+(R240*R$16)+(S240*S$16)+(T240*T$16)+(U240*U$16)+(V240*V$16)+(W240*W$16)+(X240*X$16)+(Y240*Y$16)+(Z240*Z$16)</f>
        <v>62.1</v>
      </c>
    </row>
    <row r="241" spans="1:28" x14ac:dyDescent="0.25">
      <c r="A241" s="52">
        <v>14331</v>
      </c>
      <c r="B241" s="55" t="s">
        <v>126</v>
      </c>
      <c r="C241" s="77" t="s">
        <v>304</v>
      </c>
      <c r="D241" s="77"/>
      <c r="E241" s="24" t="s">
        <v>34</v>
      </c>
      <c r="F241" s="24" t="s">
        <v>138</v>
      </c>
      <c r="G241" s="12"/>
      <c r="H241" s="12">
        <v>1</v>
      </c>
      <c r="I241" s="12"/>
      <c r="J241" s="12"/>
      <c r="K241" s="12">
        <v>1</v>
      </c>
      <c r="L241" s="12"/>
      <c r="M241" s="12"/>
      <c r="N241" s="12">
        <v>11</v>
      </c>
      <c r="O241" s="12">
        <v>1</v>
      </c>
      <c r="P241" s="12">
        <v>1</v>
      </c>
      <c r="Q241" s="12">
        <v>1</v>
      </c>
      <c r="R241" s="12"/>
      <c r="S241" s="12"/>
      <c r="T241" s="12"/>
      <c r="U241" s="12"/>
      <c r="V241" s="12"/>
      <c r="W241" s="12"/>
      <c r="X241" s="12"/>
      <c r="Y241" s="12"/>
      <c r="Z241" s="12"/>
      <c r="AA241" s="30">
        <f t="shared" si="16"/>
        <v>112.7</v>
      </c>
    </row>
    <row r="242" spans="1:28" x14ac:dyDescent="0.25">
      <c r="A242" s="52">
        <v>14331</v>
      </c>
      <c r="B242" s="55" t="s">
        <v>132</v>
      </c>
      <c r="C242" s="77">
        <v>1205006027</v>
      </c>
      <c r="D242" s="77"/>
      <c r="E242" s="24" t="s">
        <v>33</v>
      </c>
      <c r="F242" s="25" t="s">
        <v>64</v>
      </c>
      <c r="G242" s="12"/>
      <c r="H242" s="12"/>
      <c r="I242" s="12"/>
      <c r="J242" s="12">
        <v>1</v>
      </c>
      <c r="K242" s="12">
        <v>1</v>
      </c>
      <c r="L242" s="12"/>
      <c r="M242" s="12"/>
      <c r="N242" s="12">
        <v>2</v>
      </c>
      <c r="O242" s="12">
        <v>1</v>
      </c>
      <c r="P242" s="12">
        <v>1</v>
      </c>
      <c r="Q242" s="12"/>
      <c r="R242" s="12"/>
      <c r="S242" s="12"/>
      <c r="T242" s="12"/>
      <c r="U242" s="12"/>
      <c r="V242" s="12"/>
      <c r="W242" s="12"/>
      <c r="X242" s="12"/>
      <c r="Y242" s="12"/>
      <c r="Z242" s="12">
        <v>955</v>
      </c>
      <c r="AA242" s="30">
        <f t="shared" si="16"/>
        <v>423.4</v>
      </c>
      <c r="AB242" t="s">
        <v>272</v>
      </c>
    </row>
    <row r="243" spans="1:28" x14ac:dyDescent="0.25">
      <c r="A243" s="52">
        <v>14331</v>
      </c>
      <c r="B243" s="56" t="s">
        <v>305</v>
      </c>
      <c r="C243" s="85">
        <v>29274101</v>
      </c>
      <c r="D243" s="85"/>
      <c r="E243" s="40" t="s">
        <v>34</v>
      </c>
      <c r="F243" s="40" t="s">
        <v>64</v>
      </c>
      <c r="G243" s="41"/>
      <c r="H243" s="41"/>
      <c r="I243" s="41"/>
      <c r="J243" s="41"/>
      <c r="K243" s="41">
        <v>1</v>
      </c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2">
        <f t="shared" si="16"/>
        <v>6.9</v>
      </c>
      <c r="AB243" s="57" t="s">
        <v>277</v>
      </c>
    </row>
    <row r="244" spans="1:28" x14ac:dyDescent="0.25">
      <c r="A244" s="52">
        <v>14331</v>
      </c>
      <c r="B244" s="56" t="s">
        <v>276</v>
      </c>
      <c r="C244" s="77">
        <v>33037202</v>
      </c>
      <c r="D244" s="77"/>
      <c r="E244" s="24" t="s">
        <v>33</v>
      </c>
      <c r="F244" s="24" t="s">
        <v>99</v>
      </c>
      <c r="G244" s="12">
        <v>1</v>
      </c>
      <c r="H244" s="12"/>
      <c r="I244" s="12"/>
      <c r="J244" s="12">
        <v>1</v>
      </c>
      <c r="K244" s="12">
        <v>1</v>
      </c>
      <c r="L244" s="12"/>
      <c r="M244" s="12"/>
      <c r="N244" s="12">
        <v>3</v>
      </c>
      <c r="O244" s="12">
        <v>3</v>
      </c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30">
        <f t="shared" si="16"/>
        <v>64.400000000000006</v>
      </c>
      <c r="AB244" t="s">
        <v>277</v>
      </c>
    </row>
    <row r="245" spans="1:28" x14ac:dyDescent="0.25">
      <c r="A245" s="52">
        <v>14331</v>
      </c>
      <c r="B245" s="56" t="s">
        <v>276</v>
      </c>
      <c r="C245" s="77">
        <v>33041402</v>
      </c>
      <c r="D245" s="77"/>
      <c r="E245" s="24" t="s">
        <v>34</v>
      </c>
      <c r="F245" s="24" t="s">
        <v>99</v>
      </c>
      <c r="G245" s="12"/>
      <c r="H245" s="12"/>
      <c r="I245" s="12"/>
      <c r="J245" s="12"/>
      <c r="K245" s="12">
        <v>1</v>
      </c>
      <c r="L245" s="12"/>
      <c r="M245" s="12"/>
      <c r="N245" s="12">
        <v>7</v>
      </c>
      <c r="O245" s="12">
        <v>7</v>
      </c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30">
        <f t="shared" si="16"/>
        <v>87.4</v>
      </c>
      <c r="AB245" t="s">
        <v>277</v>
      </c>
    </row>
    <row r="246" spans="1:28" x14ac:dyDescent="0.25">
      <c r="A246" s="52">
        <v>14331</v>
      </c>
      <c r="B246" s="56" t="s">
        <v>95</v>
      </c>
      <c r="C246" s="77">
        <v>34591003</v>
      </c>
      <c r="D246" s="77"/>
      <c r="E246" s="24" t="s">
        <v>33</v>
      </c>
      <c r="F246" s="24" t="s">
        <v>142</v>
      </c>
      <c r="G246" s="12"/>
      <c r="H246" s="12"/>
      <c r="I246" s="12"/>
      <c r="J246" s="12">
        <v>1</v>
      </c>
      <c r="K246" s="12">
        <v>1</v>
      </c>
      <c r="L246" s="12"/>
      <c r="M246" s="12"/>
      <c r="N246" s="12">
        <v>6</v>
      </c>
      <c r="O246" s="12">
        <v>1</v>
      </c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30">
        <f t="shared" si="16"/>
        <v>52.9</v>
      </c>
      <c r="AB246" t="s">
        <v>277</v>
      </c>
    </row>
    <row r="247" spans="1:28" x14ac:dyDescent="0.25">
      <c r="A247" s="52">
        <v>14331</v>
      </c>
      <c r="B247" s="56" t="s">
        <v>95</v>
      </c>
      <c r="C247" s="77">
        <v>34591605</v>
      </c>
      <c r="D247" s="77"/>
      <c r="E247" s="24" t="s">
        <v>34</v>
      </c>
      <c r="F247" s="24" t="s">
        <v>142</v>
      </c>
      <c r="G247" s="12"/>
      <c r="H247" s="12"/>
      <c r="I247" s="12"/>
      <c r="J247" s="12"/>
      <c r="K247" s="12">
        <v>1</v>
      </c>
      <c r="L247" s="12"/>
      <c r="M247" s="12"/>
      <c r="N247" s="12">
        <v>6</v>
      </c>
      <c r="O247" s="12">
        <v>4</v>
      </c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30">
        <f t="shared" si="16"/>
        <v>62.1</v>
      </c>
      <c r="AB247" t="s">
        <v>277</v>
      </c>
    </row>
    <row r="248" spans="1:28" x14ac:dyDescent="0.25">
      <c r="A248" s="52">
        <v>14331</v>
      </c>
      <c r="B248" s="56" t="s">
        <v>240</v>
      </c>
      <c r="C248" s="85">
        <v>39856401</v>
      </c>
      <c r="D248" s="85"/>
      <c r="E248" s="40" t="s">
        <v>33</v>
      </c>
      <c r="F248" s="40" t="s">
        <v>52</v>
      </c>
      <c r="G248" s="41"/>
      <c r="H248" s="41"/>
      <c r="I248" s="41"/>
      <c r="J248" s="41"/>
      <c r="K248" s="41">
        <v>1</v>
      </c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2">
        <f t="shared" si="16"/>
        <v>6.9</v>
      </c>
      <c r="AB248" s="36" t="s">
        <v>272</v>
      </c>
    </row>
    <row r="249" spans="1:28" x14ac:dyDescent="0.25">
      <c r="A249" s="52">
        <v>14331</v>
      </c>
      <c r="B249" s="55" t="s">
        <v>240</v>
      </c>
      <c r="C249" s="78">
        <v>39864701</v>
      </c>
      <c r="D249" s="78"/>
      <c r="E249" s="24" t="s">
        <v>34</v>
      </c>
      <c r="F249" s="24" t="s">
        <v>52</v>
      </c>
      <c r="G249" s="12">
        <v>1</v>
      </c>
      <c r="H249" s="12">
        <v>1</v>
      </c>
      <c r="I249" s="12"/>
      <c r="J249" s="12"/>
      <c r="K249" s="12">
        <v>1</v>
      </c>
      <c r="L249" s="12"/>
      <c r="M249" s="12"/>
      <c r="N249" s="12">
        <v>10</v>
      </c>
      <c r="O249" s="12">
        <v>2</v>
      </c>
      <c r="P249" s="12"/>
      <c r="Q249" s="12">
        <v>5</v>
      </c>
      <c r="R249" s="12"/>
      <c r="S249" s="12"/>
      <c r="T249" s="12"/>
      <c r="U249" s="12"/>
      <c r="V249" s="12"/>
      <c r="W249" s="12"/>
      <c r="X249" s="12"/>
      <c r="Y249" s="12"/>
      <c r="Z249" s="12"/>
      <c r="AA249" s="30">
        <f t="shared" si="16"/>
        <v>165.6</v>
      </c>
    </row>
    <row r="251" spans="1:28" x14ac:dyDescent="0.25">
      <c r="A251" s="52">
        <v>14332</v>
      </c>
      <c r="B251" s="55" t="s">
        <v>276</v>
      </c>
      <c r="C251" s="77">
        <v>38037101</v>
      </c>
      <c r="D251" s="77"/>
      <c r="E251" s="24" t="s">
        <v>33</v>
      </c>
      <c r="F251" s="24" t="s">
        <v>306</v>
      </c>
      <c r="G251" s="12"/>
      <c r="H251" s="12"/>
      <c r="I251" s="12"/>
      <c r="J251" s="12">
        <v>1</v>
      </c>
      <c r="K251" s="12">
        <v>1</v>
      </c>
      <c r="L251" s="12"/>
      <c r="M251" s="12"/>
      <c r="N251" s="12">
        <v>5</v>
      </c>
      <c r="O251" s="12">
        <v>2</v>
      </c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30">
        <f t="shared" ref="AA251:AA260" si="17">(G251*G$16)+(H251*H$16)+(I251*I$16)+(J251*J$16)+(K251*K$16)+(L251*L$16)+(M251*M$16)+(N251*N$16)+(O251*O$16)+(P251*P$16)+(Q251*Q$16)+(R251*R$16)+(S251*S$16)+(T251*T$16)+(U251*U$16)+(V251*V$16)+(W251*W$16)+(X251*X$16)+(Y251*Y$16)+(Z251*Z$16)</f>
        <v>55.2</v>
      </c>
      <c r="AB251" t="s">
        <v>277</v>
      </c>
    </row>
    <row r="252" spans="1:28" x14ac:dyDescent="0.25">
      <c r="A252" s="52">
        <v>14332</v>
      </c>
      <c r="B252" s="55" t="s">
        <v>107</v>
      </c>
      <c r="C252" s="77">
        <v>23169801</v>
      </c>
      <c r="D252" s="77"/>
      <c r="E252" s="24" t="s">
        <v>34</v>
      </c>
      <c r="F252" s="24" t="s">
        <v>306</v>
      </c>
      <c r="G252" s="12">
        <v>1</v>
      </c>
      <c r="H252" s="12">
        <v>1</v>
      </c>
      <c r="I252" s="12"/>
      <c r="J252" s="12"/>
      <c r="K252" s="12">
        <v>1</v>
      </c>
      <c r="L252" s="12"/>
      <c r="M252" s="12"/>
      <c r="N252" s="12">
        <v>8</v>
      </c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30">
        <f t="shared" si="17"/>
        <v>85.1</v>
      </c>
      <c r="AB252" t="s">
        <v>277</v>
      </c>
    </row>
    <row r="253" spans="1:28" x14ac:dyDescent="0.25">
      <c r="A253" s="52">
        <v>14332</v>
      </c>
      <c r="B253" s="55" t="s">
        <v>198</v>
      </c>
      <c r="C253" s="77">
        <v>27278801</v>
      </c>
      <c r="D253" s="77"/>
      <c r="E253" s="25" t="s">
        <v>33</v>
      </c>
      <c r="F253" s="25" t="s">
        <v>307</v>
      </c>
      <c r="G253" s="12"/>
      <c r="H253" s="12"/>
      <c r="I253" s="12"/>
      <c r="J253" s="12">
        <v>1</v>
      </c>
      <c r="K253" s="12">
        <v>1</v>
      </c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30">
        <f t="shared" si="17"/>
        <v>18.399999999999999</v>
      </c>
      <c r="AB253" t="s">
        <v>277</v>
      </c>
    </row>
    <row r="254" spans="1:28" x14ac:dyDescent="0.25">
      <c r="A254" s="52">
        <v>14332</v>
      </c>
      <c r="B254" s="55" t="s">
        <v>198</v>
      </c>
      <c r="C254" s="77">
        <v>27261406</v>
      </c>
      <c r="D254" s="77"/>
      <c r="E254" s="24" t="s">
        <v>34</v>
      </c>
      <c r="F254" s="24" t="s">
        <v>307</v>
      </c>
      <c r="G254" s="12"/>
      <c r="H254" s="12">
        <v>1</v>
      </c>
      <c r="I254" s="12"/>
      <c r="J254" s="12"/>
      <c r="K254" s="12">
        <v>1</v>
      </c>
      <c r="L254" s="12"/>
      <c r="M254" s="12"/>
      <c r="N254" s="12">
        <v>6</v>
      </c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30">
        <f t="shared" si="17"/>
        <v>64.399999999999991</v>
      </c>
      <c r="AB254" t="s">
        <v>277</v>
      </c>
    </row>
    <row r="255" spans="1:28" x14ac:dyDescent="0.25">
      <c r="A255" s="52">
        <v>14332</v>
      </c>
      <c r="B255" s="55" t="s">
        <v>276</v>
      </c>
      <c r="C255" s="77">
        <v>33037502</v>
      </c>
      <c r="D255" s="77"/>
      <c r="E255" s="25" t="s">
        <v>33</v>
      </c>
      <c r="F255" s="24" t="s">
        <v>298</v>
      </c>
      <c r="G255" s="12"/>
      <c r="H255" s="12"/>
      <c r="I255" s="12"/>
      <c r="J255" s="12">
        <v>1</v>
      </c>
      <c r="K255" s="12">
        <v>1</v>
      </c>
      <c r="L255" s="12"/>
      <c r="M255" s="12"/>
      <c r="N255" s="12">
        <v>5</v>
      </c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30">
        <f t="shared" si="17"/>
        <v>41.4</v>
      </c>
      <c r="AB255" t="s">
        <v>277</v>
      </c>
    </row>
    <row r="256" spans="1:28" x14ac:dyDescent="0.25">
      <c r="A256" s="52">
        <v>14332</v>
      </c>
      <c r="B256" s="55" t="s">
        <v>308</v>
      </c>
      <c r="C256" s="77">
        <v>24000001</v>
      </c>
      <c r="D256" s="77"/>
      <c r="E256" s="24" t="s">
        <v>34</v>
      </c>
      <c r="F256" s="24" t="s">
        <v>298</v>
      </c>
      <c r="G256" s="12"/>
      <c r="H256" s="12">
        <v>1</v>
      </c>
      <c r="I256" s="12"/>
      <c r="J256" s="12"/>
      <c r="K256" s="12">
        <v>1</v>
      </c>
      <c r="L256" s="12"/>
      <c r="M256" s="12"/>
      <c r="N256" s="12">
        <v>5</v>
      </c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30">
        <f t="shared" si="17"/>
        <v>59.8</v>
      </c>
      <c r="AB256" t="s">
        <v>277</v>
      </c>
    </row>
    <row r="257" spans="1:28" x14ac:dyDescent="0.25">
      <c r="A257" s="52">
        <v>14332</v>
      </c>
      <c r="B257" s="55" t="s">
        <v>141</v>
      </c>
      <c r="C257" s="77">
        <v>38090901</v>
      </c>
      <c r="D257" s="77"/>
      <c r="E257" s="25" t="s">
        <v>33</v>
      </c>
      <c r="F257" s="24" t="s">
        <v>163</v>
      </c>
      <c r="G257" s="12"/>
      <c r="H257" s="12"/>
      <c r="I257" s="12"/>
      <c r="J257" s="12">
        <v>1</v>
      </c>
      <c r="K257" s="12">
        <v>1</v>
      </c>
      <c r="L257" s="12"/>
      <c r="M257" s="12"/>
      <c r="N257" s="12">
        <v>6</v>
      </c>
      <c r="O257" s="12">
        <v>1</v>
      </c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30">
        <f t="shared" si="17"/>
        <v>52.9</v>
      </c>
    </row>
    <row r="258" spans="1:28" x14ac:dyDescent="0.25">
      <c r="A258" s="52">
        <v>14332</v>
      </c>
      <c r="B258" s="55" t="s">
        <v>141</v>
      </c>
      <c r="C258" s="77">
        <v>38104802</v>
      </c>
      <c r="D258" s="77"/>
      <c r="E258" s="24" t="s">
        <v>34</v>
      </c>
      <c r="F258" s="24" t="s">
        <v>163</v>
      </c>
      <c r="G258" s="12"/>
      <c r="H258" s="12">
        <v>1</v>
      </c>
      <c r="I258" s="12"/>
      <c r="J258" s="12"/>
      <c r="K258" s="12">
        <v>1</v>
      </c>
      <c r="L258" s="12"/>
      <c r="M258" s="12"/>
      <c r="N258" s="12">
        <v>4</v>
      </c>
      <c r="O258" s="12"/>
      <c r="P258" s="12">
        <v>2</v>
      </c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30">
        <f t="shared" si="17"/>
        <v>69</v>
      </c>
    </row>
    <row r="259" spans="1:28" x14ac:dyDescent="0.25">
      <c r="A259" s="52">
        <v>14332</v>
      </c>
      <c r="B259" s="55" t="s">
        <v>141</v>
      </c>
      <c r="C259" s="77">
        <v>38090406</v>
      </c>
      <c r="D259" s="77"/>
      <c r="E259" s="25" t="s">
        <v>33</v>
      </c>
      <c r="F259" s="24" t="s">
        <v>65</v>
      </c>
      <c r="G259" s="12">
        <v>2</v>
      </c>
      <c r="H259" s="12"/>
      <c r="I259" s="12"/>
      <c r="J259" s="12">
        <v>1</v>
      </c>
      <c r="K259" s="12">
        <v>5</v>
      </c>
      <c r="L259" s="12"/>
      <c r="M259" s="12"/>
      <c r="N259" s="12">
        <v>6</v>
      </c>
      <c r="O259" s="12"/>
      <c r="P259" s="12"/>
      <c r="Q259" s="12">
        <v>2</v>
      </c>
      <c r="R259" s="12"/>
      <c r="S259" s="12"/>
      <c r="T259" s="12"/>
      <c r="U259" s="12"/>
      <c r="V259" s="12"/>
      <c r="W259" s="12"/>
      <c r="X259" s="12"/>
      <c r="Y259" s="12"/>
      <c r="Z259" s="12"/>
      <c r="AA259" s="30">
        <f t="shared" si="17"/>
        <v>119.6</v>
      </c>
    </row>
    <row r="260" spans="1:28" x14ac:dyDescent="0.25">
      <c r="A260" s="52">
        <v>14332</v>
      </c>
      <c r="B260" s="55" t="s">
        <v>141</v>
      </c>
      <c r="C260" s="78">
        <v>38104706</v>
      </c>
      <c r="D260" s="78"/>
      <c r="E260" s="24" t="s">
        <v>34</v>
      </c>
      <c r="F260" s="24" t="s">
        <v>65</v>
      </c>
      <c r="G260" s="12"/>
      <c r="H260" s="12">
        <v>1</v>
      </c>
      <c r="I260" s="12"/>
      <c r="J260" s="12"/>
      <c r="K260" s="12">
        <v>1</v>
      </c>
      <c r="L260" s="12"/>
      <c r="M260" s="12"/>
      <c r="N260" s="12">
        <v>8</v>
      </c>
      <c r="O260" s="12"/>
      <c r="P260" s="12">
        <v>1</v>
      </c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30">
        <f t="shared" si="17"/>
        <v>80.5</v>
      </c>
    </row>
    <row r="262" spans="1:28" x14ac:dyDescent="0.25">
      <c r="A262" s="52">
        <v>14411</v>
      </c>
      <c r="B262" s="56" t="s">
        <v>285</v>
      </c>
      <c r="C262" s="77" t="s">
        <v>309</v>
      </c>
      <c r="D262" s="77"/>
      <c r="E262" s="24" t="s">
        <v>33</v>
      </c>
      <c r="F262" s="24" t="s">
        <v>181</v>
      </c>
      <c r="G262" s="12"/>
      <c r="H262" s="12"/>
      <c r="I262" s="12"/>
      <c r="J262" s="12"/>
      <c r="K262" s="12">
        <v>1</v>
      </c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30">
        <f t="shared" ref="AA262:AA273" si="18">(G262*G$16)+(H262*H$16)+(I262*I$16)+(J262*J$16)+(K262*K$16)+(L262*L$16)+(M262*M$16)+(N262*N$16)+(O262*O$16)+(P262*P$16)+(Q262*Q$16)+(R262*R$16)+(S262*S$16)+(T262*T$16)+(U262*U$16)+(V262*V$16)+(W262*W$16)+(X262*X$16)+(Y262*Y$16)+(Z262*Z$16)</f>
        <v>6.9</v>
      </c>
    </row>
    <row r="263" spans="1:28" x14ac:dyDescent="0.25">
      <c r="A263" s="52">
        <v>14411</v>
      </c>
      <c r="B263" s="56" t="s">
        <v>285</v>
      </c>
      <c r="C263" s="77">
        <v>19399302</v>
      </c>
      <c r="D263" s="77"/>
      <c r="E263" s="24" t="s">
        <v>34</v>
      </c>
      <c r="F263" s="24" t="s">
        <v>181</v>
      </c>
      <c r="G263" s="12"/>
      <c r="H263" s="12"/>
      <c r="I263" s="12"/>
      <c r="J263" s="12"/>
      <c r="K263" s="12">
        <v>1</v>
      </c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30">
        <f t="shared" si="18"/>
        <v>6.9</v>
      </c>
    </row>
    <row r="264" spans="1:28" x14ac:dyDescent="0.25">
      <c r="A264" s="52">
        <v>14411</v>
      </c>
      <c r="B264" s="56" t="s">
        <v>198</v>
      </c>
      <c r="C264" s="77">
        <v>27277502</v>
      </c>
      <c r="D264" s="77"/>
      <c r="E264" s="24" t="s">
        <v>33</v>
      </c>
      <c r="F264" s="25" t="s">
        <v>64</v>
      </c>
      <c r="G264" s="12"/>
      <c r="H264" s="12"/>
      <c r="I264" s="12"/>
      <c r="J264" s="12">
        <v>1</v>
      </c>
      <c r="K264" s="12">
        <v>1</v>
      </c>
      <c r="L264" s="12"/>
      <c r="M264" s="12"/>
      <c r="N264" s="12">
        <v>6</v>
      </c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30">
        <f t="shared" si="18"/>
        <v>46</v>
      </c>
    </row>
    <row r="265" spans="1:28" x14ac:dyDescent="0.25">
      <c r="A265" s="52">
        <v>14411</v>
      </c>
      <c r="B265" s="56" t="s">
        <v>198</v>
      </c>
      <c r="C265" s="77">
        <v>27281502</v>
      </c>
      <c r="D265" s="77"/>
      <c r="E265" s="24" t="s">
        <v>34</v>
      </c>
      <c r="F265" s="24" t="s">
        <v>64</v>
      </c>
      <c r="G265" s="12"/>
      <c r="H265" s="12">
        <v>1</v>
      </c>
      <c r="I265" s="12"/>
      <c r="J265" s="12"/>
      <c r="K265" s="12">
        <v>1</v>
      </c>
      <c r="L265" s="12"/>
      <c r="M265" s="12"/>
      <c r="N265" s="12">
        <v>4</v>
      </c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30">
        <f t="shared" si="18"/>
        <v>55.199999999999996</v>
      </c>
      <c r="AB265" s="21"/>
    </row>
    <row r="266" spans="1:28" x14ac:dyDescent="0.25">
      <c r="A266" s="52">
        <v>14411</v>
      </c>
      <c r="B266" s="55" t="s">
        <v>109</v>
      </c>
      <c r="C266" s="76" t="s">
        <v>310</v>
      </c>
      <c r="D266" s="76"/>
      <c r="E266" s="24" t="s">
        <v>33</v>
      </c>
      <c r="F266" s="24" t="s">
        <v>62</v>
      </c>
      <c r="G266" s="12"/>
      <c r="H266" s="12"/>
      <c r="I266" s="12"/>
      <c r="J266" s="12">
        <v>1</v>
      </c>
      <c r="K266" s="12">
        <v>1</v>
      </c>
      <c r="L266" s="12"/>
      <c r="M266" s="12"/>
      <c r="N266" s="12">
        <v>2</v>
      </c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30">
        <f>(G266*G$16)+(H266*H$16)+(I266*I$16)+(J266*J$16)+(K266*K$16)+(L266*L$16)+(M266*M$16)+(N266*N$16)+(O266*O$16)+(P266*P$16)+(Q266*Q$16)+(R266*R$16)+(S266*S$16)+(T266*T$16)+(U266*U$16)+(V266*V$16)+(W266*W$16)+(X266*X$16)+(Y266*Y$16)+(Z266*Z$16)</f>
        <v>27.599999999999998</v>
      </c>
      <c r="AB266" s="21"/>
    </row>
    <row r="267" spans="1:28" x14ac:dyDescent="0.25">
      <c r="A267" s="52">
        <v>14411</v>
      </c>
      <c r="B267" s="55" t="s">
        <v>109</v>
      </c>
      <c r="C267" s="76" t="s">
        <v>311</v>
      </c>
      <c r="D267" s="76"/>
      <c r="E267" s="24" t="s">
        <v>34</v>
      </c>
      <c r="F267" s="24" t="s">
        <v>62</v>
      </c>
      <c r="G267" s="12"/>
      <c r="H267" s="12"/>
      <c r="I267" s="12"/>
      <c r="J267" s="12"/>
      <c r="K267" s="12">
        <v>1</v>
      </c>
      <c r="L267" s="12"/>
      <c r="M267" s="12"/>
      <c r="N267" s="12">
        <v>2</v>
      </c>
      <c r="O267" s="12"/>
      <c r="P267" s="12"/>
      <c r="Q267" s="12"/>
      <c r="R267" s="12"/>
      <c r="S267" s="12"/>
      <c r="T267" s="12"/>
      <c r="U267" s="12"/>
      <c r="V267" s="12">
        <v>1</v>
      </c>
      <c r="W267" s="12"/>
      <c r="X267" s="12"/>
      <c r="Y267" s="12"/>
      <c r="Z267" s="12"/>
      <c r="AA267" s="30">
        <f>(G267*G$16)+(H267*H$16)+(I267*I$16)+(J267*J$16)+(K267*K$16)+(L267*L$16)+(M267*M$16)+(N267*N$16)+(O267*O$16)+(P267*P$16)+(Q267*Q$16)+(R267*R$16)+(S267*S$16)+(T267*T$16)+(U267*U$16)+(V267*V$16)+(W267*W$16)+(X267*X$16)+(Y267*Y$16)+(Z267*Z$16)</f>
        <v>39.1</v>
      </c>
      <c r="AB267" s="21"/>
    </row>
    <row r="268" spans="1:28" x14ac:dyDescent="0.25">
      <c r="A268" s="52">
        <v>14411</v>
      </c>
      <c r="B268" s="55" t="s">
        <v>291</v>
      </c>
      <c r="C268" s="77">
        <v>35537502</v>
      </c>
      <c r="D268" s="77"/>
      <c r="E268" s="24" t="s">
        <v>33</v>
      </c>
      <c r="F268" s="24" t="s">
        <v>27</v>
      </c>
      <c r="G268" s="12"/>
      <c r="H268" s="12"/>
      <c r="I268" s="12"/>
      <c r="J268" s="12">
        <v>1</v>
      </c>
      <c r="K268" s="12">
        <v>1</v>
      </c>
      <c r="L268" s="12"/>
      <c r="M268" s="12"/>
      <c r="N268" s="12">
        <v>4</v>
      </c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30">
        <f>(G268*G$16)+(H268*H$16)+(I268*I$16)+(J268*J$16)+(K268*K$16)+(L268*L$16)+(M268*M$16)+(N268*N$16)+(O268*O$16)+(P268*P$16)+(Q268*Q$16)+(R268*R$16)+(S268*S$16)+(T268*T$16)+(U268*U$16)+(V268*V$16)+(W268*W$16)+(X268*X$16)+(Y268*Y$16)+(Z268*Z$16)</f>
        <v>36.799999999999997</v>
      </c>
      <c r="AB268" s="21"/>
    </row>
    <row r="269" spans="1:28" x14ac:dyDescent="0.25">
      <c r="A269" s="52">
        <v>14411</v>
      </c>
      <c r="B269" s="55" t="s">
        <v>291</v>
      </c>
      <c r="C269" s="77">
        <v>35551801</v>
      </c>
      <c r="D269" s="77"/>
      <c r="E269" s="24" t="s">
        <v>34</v>
      </c>
      <c r="F269" s="24" t="s">
        <v>27</v>
      </c>
      <c r="G269" s="12"/>
      <c r="H269" s="12">
        <v>1</v>
      </c>
      <c r="I269" s="12"/>
      <c r="J269" s="12"/>
      <c r="K269" s="12">
        <v>1</v>
      </c>
      <c r="L269" s="12"/>
      <c r="M269" s="12"/>
      <c r="N269" s="12">
        <v>8</v>
      </c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>
        <v>16.899999999999999</v>
      </c>
      <c r="AA269" s="30">
        <f>(G269*G$16)+(H269*H$16)+(I269*I$16)+(J269*J$16)+(K269*K$16)+(L269*L$16)+(M269*M$16)+(N269*N$16)+(O269*O$16)+(P269*P$16)+(Q269*Q$16)+(R269*R$16)+(S269*S$16)+(T269*T$16)+(U269*U$16)+(V269*V$16)+(W269*W$16)+(X269*X$16)+(Y269*Y$16)+(Z269*Z$16)</f>
        <v>80.36</v>
      </c>
      <c r="AB269" s="21"/>
    </row>
    <row r="270" spans="1:28" x14ac:dyDescent="0.25">
      <c r="A270" s="52">
        <v>14411</v>
      </c>
      <c r="B270" s="56" t="s">
        <v>95</v>
      </c>
      <c r="C270" s="77">
        <v>34591001</v>
      </c>
      <c r="D270" s="77"/>
      <c r="E270" s="24" t="s">
        <v>33</v>
      </c>
      <c r="F270" s="24" t="s">
        <v>312</v>
      </c>
      <c r="G270" s="12"/>
      <c r="H270" s="12"/>
      <c r="I270" s="12"/>
      <c r="J270" s="12">
        <v>1</v>
      </c>
      <c r="K270" s="12">
        <v>1</v>
      </c>
      <c r="L270" s="12"/>
      <c r="M270" s="12"/>
      <c r="N270" s="12">
        <v>5</v>
      </c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30">
        <f>(G270*G$16)+(H270*H$16)+(I270*I$16)+(J270*J$16)+(K270*K$16)+(L270*L$16)+(M270*M$16)+(N270*N$16)+(O270*O$16)+(P270*P$16)+(Q270*Q$16)+(R270*R$16)+(S270*S$16)+(T270*T$16)+(U270*U$16)+(V270*V$16)+(W270*W$16)+(X270*X$16)+(Y270*Y$16)+(Z270*Z$16)</f>
        <v>41.4</v>
      </c>
    </row>
    <row r="271" spans="1:28" x14ac:dyDescent="0.25">
      <c r="A271" s="52">
        <v>14411</v>
      </c>
      <c r="B271" s="55" t="s">
        <v>291</v>
      </c>
      <c r="C271" s="77">
        <v>35551602</v>
      </c>
      <c r="D271" s="77"/>
      <c r="E271" s="24" t="s">
        <v>34</v>
      </c>
      <c r="F271" s="24" t="s">
        <v>312</v>
      </c>
      <c r="G271" s="12"/>
      <c r="H271" s="12">
        <v>1</v>
      </c>
      <c r="I271" s="12"/>
      <c r="J271" s="12"/>
      <c r="K271" s="12">
        <v>1</v>
      </c>
      <c r="L271" s="12"/>
      <c r="M271" s="12"/>
      <c r="N271" s="12">
        <v>4</v>
      </c>
      <c r="O271" s="12">
        <v>1</v>
      </c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30">
        <f t="shared" si="18"/>
        <v>62.099999999999994</v>
      </c>
    </row>
    <row r="272" spans="1:28" x14ac:dyDescent="0.25">
      <c r="A272" s="52">
        <v>14411</v>
      </c>
      <c r="B272" s="55" t="s">
        <v>313</v>
      </c>
      <c r="C272" s="77">
        <v>1210001868</v>
      </c>
      <c r="D272" s="77"/>
      <c r="E272" s="24" t="s">
        <v>33</v>
      </c>
      <c r="F272" s="24" t="s">
        <v>77</v>
      </c>
      <c r="G272" s="12"/>
      <c r="H272" s="12">
        <v>1</v>
      </c>
      <c r="I272" s="12"/>
      <c r="J272" s="12">
        <v>1</v>
      </c>
      <c r="K272" s="12">
        <v>1</v>
      </c>
      <c r="L272" s="12"/>
      <c r="M272" s="12"/>
      <c r="N272" s="12">
        <v>5</v>
      </c>
      <c r="O272" s="12">
        <v>1</v>
      </c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30">
        <f t="shared" si="18"/>
        <v>78.2</v>
      </c>
    </row>
    <row r="273" spans="1:28" x14ac:dyDescent="0.25">
      <c r="A273" s="52">
        <v>14411</v>
      </c>
      <c r="B273" s="55" t="s">
        <v>313</v>
      </c>
      <c r="C273" s="77">
        <v>1210001869</v>
      </c>
      <c r="D273" s="77"/>
      <c r="E273" s="24" t="s">
        <v>34</v>
      </c>
      <c r="F273" s="24" t="s">
        <v>77</v>
      </c>
      <c r="G273" s="12"/>
      <c r="H273" s="12"/>
      <c r="I273" s="12"/>
      <c r="J273" s="12"/>
      <c r="K273" s="12">
        <v>1</v>
      </c>
      <c r="L273" s="12"/>
      <c r="M273" s="12"/>
      <c r="N273" s="12">
        <v>8</v>
      </c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>
        <v>759.52</v>
      </c>
      <c r="AA273" s="30">
        <f t="shared" si="18"/>
        <v>347.50799999999998</v>
      </c>
      <c r="AB273" t="s">
        <v>272</v>
      </c>
    </row>
    <row r="274" spans="1:28" x14ac:dyDescent="0.25">
      <c r="B274" s="98" t="s">
        <v>317</v>
      </c>
    </row>
    <row r="275" spans="1:28" x14ac:dyDescent="0.25">
      <c r="A275" s="52">
        <v>14466</v>
      </c>
      <c r="B275" s="55" t="s">
        <v>162</v>
      </c>
      <c r="C275" s="77">
        <v>1304004110</v>
      </c>
      <c r="D275" s="77"/>
      <c r="E275" s="24" t="s">
        <v>33</v>
      </c>
      <c r="F275" s="24" t="s">
        <v>314</v>
      </c>
      <c r="G275" s="12"/>
      <c r="H275" s="12">
        <v>1</v>
      </c>
      <c r="I275" s="12"/>
      <c r="J275" s="12">
        <v>1</v>
      </c>
      <c r="K275" s="12">
        <v>1</v>
      </c>
      <c r="L275" s="12"/>
      <c r="M275" s="12"/>
      <c r="N275" s="12">
        <v>5</v>
      </c>
      <c r="O275" s="12">
        <v>1</v>
      </c>
      <c r="P275" s="12"/>
      <c r="Q275" s="12"/>
      <c r="R275" s="12">
        <v>1</v>
      </c>
      <c r="S275" s="12"/>
      <c r="T275" s="12"/>
      <c r="U275" s="12"/>
      <c r="V275" s="12"/>
      <c r="W275" s="12"/>
      <c r="X275" s="12"/>
      <c r="Y275" s="12"/>
      <c r="Z275" s="12">
        <v>17.5</v>
      </c>
      <c r="AA275" s="30">
        <f t="shared" ref="AA275:AA282" si="19">(G275*G$16)+(H275*H$16)+(I275*I$16)+(J275*J$16)+(K275*K$16)+(L275*L$16)+(M275*M$16)+(N275*N$16)+(O275*O$16)+(P275*P$16)+(Q275*Q$16)+(R275*R$16)+(S275*S$16)+(T275*T$16)+(U275*U$16)+(V275*V$16)+(W275*W$16)+(X275*X$16)+(Y275*Y$16)+(Z275*Z$16)</f>
        <v>99</v>
      </c>
    </row>
    <row r="276" spans="1:28" x14ac:dyDescent="0.25">
      <c r="A276" s="52">
        <v>14466</v>
      </c>
      <c r="B276" s="55" t="s">
        <v>162</v>
      </c>
      <c r="C276" s="77">
        <v>1304004201</v>
      </c>
      <c r="D276" s="77"/>
      <c r="E276" s="24" t="s">
        <v>34</v>
      </c>
      <c r="F276" s="24" t="s">
        <v>314</v>
      </c>
      <c r="G276" s="12"/>
      <c r="H276" s="12"/>
      <c r="I276" s="12"/>
      <c r="J276" s="12"/>
      <c r="K276" s="12">
        <v>1</v>
      </c>
      <c r="L276" s="12"/>
      <c r="M276" s="12"/>
      <c r="N276" s="12">
        <v>4</v>
      </c>
      <c r="O276" s="12"/>
      <c r="P276" s="12">
        <v>1</v>
      </c>
      <c r="Q276" s="12"/>
      <c r="R276" s="12">
        <v>4</v>
      </c>
      <c r="S276" s="12"/>
      <c r="T276" s="12"/>
      <c r="U276" s="12"/>
      <c r="V276" s="12"/>
      <c r="W276" s="12"/>
      <c r="X276" s="12"/>
      <c r="Y276" s="12"/>
      <c r="Z276" s="12"/>
      <c r="AA276" s="30">
        <f t="shared" si="19"/>
        <v>87.4</v>
      </c>
    </row>
    <row r="277" spans="1:28" x14ac:dyDescent="0.25">
      <c r="A277" s="52">
        <v>14466</v>
      </c>
      <c r="B277" s="56" t="s">
        <v>107</v>
      </c>
      <c r="C277" s="77">
        <v>23171601</v>
      </c>
      <c r="D277" s="77"/>
      <c r="E277" s="24" t="s">
        <v>33</v>
      </c>
      <c r="F277" s="25" t="s">
        <v>315</v>
      </c>
      <c r="G277" s="12"/>
      <c r="H277" s="12"/>
      <c r="I277" s="12"/>
      <c r="J277" s="12"/>
      <c r="K277" s="12">
        <v>1</v>
      </c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30">
        <f t="shared" si="19"/>
        <v>6.9</v>
      </c>
      <c r="AB277" t="s">
        <v>277</v>
      </c>
    </row>
    <row r="278" spans="1:28" x14ac:dyDescent="0.25">
      <c r="A278" s="52">
        <v>14466</v>
      </c>
      <c r="B278" s="56" t="s">
        <v>212</v>
      </c>
      <c r="C278" s="77">
        <v>29535501</v>
      </c>
      <c r="D278" s="77"/>
      <c r="E278" s="24" t="s">
        <v>34</v>
      </c>
      <c r="F278" s="24" t="s">
        <v>114</v>
      </c>
      <c r="G278" s="12"/>
      <c r="H278" s="12"/>
      <c r="I278" s="12"/>
      <c r="J278" s="12"/>
      <c r="K278" s="12">
        <v>1</v>
      </c>
      <c r="L278" s="12"/>
      <c r="M278" s="12"/>
      <c r="N278" s="12">
        <v>12</v>
      </c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30">
        <f t="shared" si="19"/>
        <v>62.099999999999994</v>
      </c>
      <c r="AB278" s="97" t="s">
        <v>277</v>
      </c>
    </row>
    <row r="279" spans="1:28" x14ac:dyDescent="0.25">
      <c r="A279" s="52">
        <v>14466</v>
      </c>
      <c r="B279" s="55" t="s">
        <v>132</v>
      </c>
      <c r="C279" s="77">
        <v>1205006023</v>
      </c>
      <c r="D279" s="77"/>
      <c r="E279" s="24" t="s">
        <v>33</v>
      </c>
      <c r="F279" s="24" t="s">
        <v>316</v>
      </c>
      <c r="G279" s="12"/>
      <c r="H279" s="12"/>
      <c r="I279" s="12"/>
      <c r="J279" s="12">
        <v>1</v>
      </c>
      <c r="K279" s="12">
        <v>1</v>
      </c>
      <c r="L279" s="12"/>
      <c r="M279" s="12"/>
      <c r="N279" s="12">
        <v>3</v>
      </c>
      <c r="O279" s="12"/>
      <c r="P279" s="12"/>
      <c r="Q279" s="12"/>
      <c r="R279" s="12">
        <v>1</v>
      </c>
      <c r="S279" s="12"/>
      <c r="T279" s="12"/>
      <c r="U279" s="12"/>
      <c r="V279" s="12"/>
      <c r="W279" s="12"/>
      <c r="X279" s="12"/>
      <c r="Y279" s="12"/>
      <c r="Z279" s="12"/>
      <c r="AA279" s="30">
        <f t="shared" si="19"/>
        <v>46</v>
      </c>
    </row>
    <row r="280" spans="1:28" x14ac:dyDescent="0.25">
      <c r="A280" s="52">
        <v>14466</v>
      </c>
      <c r="B280" s="55" t="s">
        <v>132</v>
      </c>
      <c r="C280" s="77">
        <v>1205006043</v>
      </c>
      <c r="D280" s="77"/>
      <c r="E280" s="24" t="s">
        <v>34</v>
      </c>
      <c r="F280" s="24" t="s">
        <v>316</v>
      </c>
      <c r="G280" s="12"/>
      <c r="H280" s="12"/>
      <c r="I280" s="12"/>
      <c r="J280" s="12"/>
      <c r="K280" s="12">
        <v>1</v>
      </c>
      <c r="L280" s="12"/>
      <c r="M280" s="12"/>
      <c r="N280" s="12">
        <v>4</v>
      </c>
      <c r="O280" s="12">
        <v>1</v>
      </c>
      <c r="P280" s="12">
        <v>1</v>
      </c>
      <c r="Q280" s="12"/>
      <c r="R280" s="12">
        <v>3</v>
      </c>
      <c r="S280" s="12"/>
      <c r="T280" s="12"/>
      <c r="U280" s="12"/>
      <c r="V280" s="12"/>
      <c r="W280" s="12"/>
      <c r="X280" s="12"/>
      <c r="Y280" s="12"/>
      <c r="Z280" s="12"/>
      <c r="AA280" s="30">
        <f t="shared" si="19"/>
        <v>80.5</v>
      </c>
    </row>
    <row r="281" spans="1:28" x14ac:dyDescent="0.25">
      <c r="A281" s="52">
        <v>14466</v>
      </c>
      <c r="B281" s="56" t="s">
        <v>125</v>
      </c>
      <c r="C281" s="77">
        <v>25902401</v>
      </c>
      <c r="D281" s="77"/>
      <c r="E281" s="24" t="s">
        <v>33</v>
      </c>
      <c r="F281" s="24" t="s">
        <v>39</v>
      </c>
      <c r="G281" s="12"/>
      <c r="H281" s="12"/>
      <c r="I281" s="12"/>
      <c r="J281" s="12"/>
      <c r="K281" s="12">
        <v>1</v>
      </c>
      <c r="L281" s="12"/>
      <c r="M281" s="12"/>
      <c r="N281" s="12">
        <v>3</v>
      </c>
      <c r="O281" s="12"/>
      <c r="P281" s="12"/>
      <c r="Q281" s="12"/>
      <c r="R281" s="12">
        <v>1</v>
      </c>
      <c r="S281" s="12"/>
      <c r="T281" s="12"/>
      <c r="U281" s="12"/>
      <c r="V281" s="12"/>
      <c r="W281" s="12"/>
      <c r="X281" s="12"/>
      <c r="Y281" s="12"/>
      <c r="Z281" s="12">
        <v>17.5</v>
      </c>
      <c r="AA281" s="30">
        <f t="shared" si="19"/>
        <v>41.5</v>
      </c>
      <c r="AB281" t="s">
        <v>277</v>
      </c>
    </row>
    <row r="282" spans="1:28" x14ac:dyDescent="0.25">
      <c r="A282" s="52">
        <v>14466</v>
      </c>
      <c r="B282" s="55" t="s">
        <v>126</v>
      </c>
      <c r="C282" s="77" t="s">
        <v>82</v>
      </c>
      <c r="D282" s="77"/>
      <c r="E282" s="24" t="s">
        <v>34</v>
      </c>
      <c r="F282" s="24" t="s">
        <v>39</v>
      </c>
      <c r="G282" s="12"/>
      <c r="H282" s="12"/>
      <c r="I282" s="12"/>
      <c r="J282" s="12"/>
      <c r="K282" s="12">
        <v>1</v>
      </c>
      <c r="L282" s="12"/>
      <c r="M282" s="12"/>
      <c r="N282" s="12">
        <v>2</v>
      </c>
      <c r="O282" s="12"/>
      <c r="P282" s="12">
        <v>1</v>
      </c>
      <c r="Q282" s="12"/>
      <c r="R282" s="12">
        <v>3</v>
      </c>
      <c r="S282" s="12"/>
      <c r="T282" s="12"/>
      <c r="U282" s="12"/>
      <c r="V282" s="12"/>
      <c r="W282" s="12"/>
      <c r="X282" s="12"/>
      <c r="Y282" s="12"/>
      <c r="Z282" s="12"/>
      <c r="AA282" s="30">
        <f t="shared" si="19"/>
        <v>64.400000000000006</v>
      </c>
    </row>
    <row r="283" spans="1:28" x14ac:dyDescent="0.25">
      <c r="B283" s="98" t="s">
        <v>318</v>
      </c>
    </row>
    <row r="284" spans="1:28" x14ac:dyDescent="0.25">
      <c r="A284" s="52">
        <v>14467</v>
      </c>
      <c r="B284" s="56" t="s">
        <v>212</v>
      </c>
      <c r="C284" s="77">
        <v>29521802</v>
      </c>
      <c r="D284" s="77"/>
      <c r="E284" s="24" t="s">
        <v>33</v>
      </c>
      <c r="F284" s="24" t="s">
        <v>183</v>
      </c>
      <c r="G284" s="12"/>
      <c r="H284" s="12"/>
      <c r="I284" s="12"/>
      <c r="J284" s="12"/>
      <c r="K284" s="12">
        <v>1</v>
      </c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30">
        <f t="shared" ref="AA284:AA295" si="20">(G284*G$16)+(H284*H$16)+(I284*I$16)+(J284*J$16)+(K284*K$16)+(L284*L$16)+(M284*M$16)+(N284*N$16)+(O284*O$16)+(P284*P$16)+(Q284*Q$16)+(R284*R$16)+(S284*S$16)+(T284*T$16)+(U284*U$16)+(V284*V$16)+(W284*W$16)+(X284*X$16)+(Y284*Y$16)+(Z284*Z$16)</f>
        <v>6.9</v>
      </c>
    </row>
    <row r="285" spans="1:28" x14ac:dyDescent="0.25">
      <c r="A285" s="52">
        <v>14467</v>
      </c>
      <c r="B285" s="56" t="s">
        <v>212</v>
      </c>
      <c r="C285" s="77">
        <v>29536001</v>
      </c>
      <c r="D285" s="77"/>
      <c r="E285" s="24" t="s">
        <v>34</v>
      </c>
      <c r="F285" s="24" t="s">
        <v>183</v>
      </c>
      <c r="G285" s="12"/>
      <c r="H285" s="12"/>
      <c r="I285" s="12"/>
      <c r="J285" s="12"/>
      <c r="K285" s="12">
        <v>1</v>
      </c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30">
        <f t="shared" si="20"/>
        <v>6.9</v>
      </c>
    </row>
    <row r="286" spans="1:28" x14ac:dyDescent="0.25">
      <c r="A286" s="52">
        <v>14467</v>
      </c>
      <c r="B286" s="55" t="s">
        <v>97</v>
      </c>
      <c r="C286" s="77" t="s">
        <v>113</v>
      </c>
      <c r="D286" s="77"/>
      <c r="E286" s="24" t="s">
        <v>33</v>
      </c>
      <c r="F286" s="24" t="s">
        <v>114</v>
      </c>
      <c r="G286" s="12"/>
      <c r="H286" s="12">
        <v>1</v>
      </c>
      <c r="I286" s="12"/>
      <c r="J286" s="12">
        <v>1</v>
      </c>
      <c r="K286" s="12">
        <v>1</v>
      </c>
      <c r="L286" s="12"/>
      <c r="M286" s="12"/>
      <c r="N286" s="12">
        <v>8</v>
      </c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30">
        <f t="shared" si="20"/>
        <v>85.1</v>
      </c>
    </row>
    <row r="287" spans="1:28" x14ac:dyDescent="0.25">
      <c r="A287" s="52">
        <v>14467</v>
      </c>
      <c r="B287" s="55" t="s">
        <v>97</v>
      </c>
      <c r="C287" s="77" t="s">
        <v>115</v>
      </c>
      <c r="D287" s="77"/>
      <c r="E287" s="24" t="s">
        <v>34</v>
      </c>
      <c r="F287" s="24" t="s">
        <v>114</v>
      </c>
      <c r="G287" s="12"/>
      <c r="H287" s="12"/>
      <c r="I287" s="12"/>
      <c r="J287" s="12"/>
      <c r="K287" s="12">
        <v>1</v>
      </c>
      <c r="L287" s="12"/>
      <c r="M287" s="12"/>
      <c r="N287" s="12">
        <v>7</v>
      </c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30">
        <f t="shared" si="20"/>
        <v>39.099999999999994</v>
      </c>
    </row>
    <row r="288" spans="1:28" x14ac:dyDescent="0.25">
      <c r="A288" s="52">
        <v>14467</v>
      </c>
      <c r="B288" s="55" t="s">
        <v>90</v>
      </c>
      <c r="C288" s="77" t="s">
        <v>319</v>
      </c>
      <c r="D288" s="77"/>
      <c r="E288" s="24" t="s">
        <v>33</v>
      </c>
      <c r="F288" s="24" t="s">
        <v>320</v>
      </c>
      <c r="G288" s="12"/>
      <c r="H288" s="12">
        <v>1</v>
      </c>
      <c r="I288" s="12"/>
      <c r="J288" s="12">
        <v>1</v>
      </c>
      <c r="K288" s="12">
        <v>1</v>
      </c>
      <c r="L288" s="12"/>
      <c r="M288" s="12"/>
      <c r="N288" s="12">
        <v>2</v>
      </c>
      <c r="O288" s="12"/>
      <c r="P288" s="12">
        <v>1</v>
      </c>
      <c r="Q288" s="12"/>
      <c r="R288" s="12"/>
      <c r="S288" s="12"/>
      <c r="T288" s="12"/>
      <c r="U288" s="12"/>
      <c r="V288" s="12"/>
      <c r="W288" s="12"/>
      <c r="X288" s="12"/>
      <c r="Y288" s="12"/>
      <c r="Z288" s="12">
        <v>12.5</v>
      </c>
      <c r="AA288" s="30">
        <f t="shared" si="20"/>
        <v>69.400000000000006</v>
      </c>
    </row>
    <row r="289" spans="1:27" x14ac:dyDescent="0.25">
      <c r="A289" s="52">
        <v>14467</v>
      </c>
      <c r="B289" s="55" t="s">
        <v>90</v>
      </c>
      <c r="C289" s="77" t="s">
        <v>321</v>
      </c>
      <c r="D289" s="77"/>
      <c r="E289" s="24" t="s">
        <v>34</v>
      </c>
      <c r="F289" s="24" t="s">
        <v>320</v>
      </c>
      <c r="G289" s="12"/>
      <c r="H289" s="12"/>
      <c r="I289" s="12"/>
      <c r="J289" s="12"/>
      <c r="K289" s="12">
        <v>1</v>
      </c>
      <c r="L289" s="12"/>
      <c r="M289" s="12"/>
      <c r="N289" s="12">
        <v>6</v>
      </c>
      <c r="O289" s="12"/>
      <c r="P289" s="12"/>
      <c r="Q289" s="12"/>
      <c r="R289" s="12"/>
      <c r="S289" s="12"/>
      <c r="T289" s="12"/>
      <c r="U289" s="12"/>
      <c r="V289" s="12">
        <v>1</v>
      </c>
      <c r="W289" s="12"/>
      <c r="X289" s="12"/>
      <c r="Y289" s="12"/>
      <c r="Z289" s="12"/>
      <c r="AA289" s="30">
        <f t="shared" si="20"/>
        <v>57.5</v>
      </c>
    </row>
    <row r="290" spans="1:27" x14ac:dyDescent="0.25">
      <c r="A290" s="52">
        <v>14467</v>
      </c>
      <c r="B290" s="55" t="s">
        <v>97</v>
      </c>
      <c r="C290" s="77" t="s">
        <v>322</v>
      </c>
      <c r="D290" s="77"/>
      <c r="E290" s="24" t="s">
        <v>33</v>
      </c>
      <c r="F290" s="25" t="s">
        <v>323</v>
      </c>
      <c r="G290" s="12"/>
      <c r="H290" s="12">
        <v>1</v>
      </c>
      <c r="I290" s="12"/>
      <c r="J290" s="12">
        <v>1</v>
      </c>
      <c r="K290" s="12">
        <v>1</v>
      </c>
      <c r="L290" s="12"/>
      <c r="M290" s="12"/>
      <c r="N290" s="12">
        <v>5</v>
      </c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30">
        <f t="shared" si="20"/>
        <v>71.3</v>
      </c>
    </row>
    <row r="291" spans="1:27" x14ac:dyDescent="0.25">
      <c r="A291" s="52">
        <v>14467</v>
      </c>
      <c r="B291" s="55" t="s">
        <v>97</v>
      </c>
      <c r="C291" s="77" t="s">
        <v>324</v>
      </c>
      <c r="D291" s="77"/>
      <c r="E291" s="24" t="s">
        <v>34</v>
      </c>
      <c r="F291" s="24" t="s">
        <v>323</v>
      </c>
      <c r="G291" s="12"/>
      <c r="H291" s="12"/>
      <c r="I291" s="12"/>
      <c r="J291" s="12"/>
      <c r="K291" s="12">
        <v>1</v>
      </c>
      <c r="L291" s="12"/>
      <c r="M291" s="12"/>
      <c r="N291" s="12">
        <v>7</v>
      </c>
      <c r="O291" s="12">
        <v>1</v>
      </c>
      <c r="P291" s="12">
        <v>1</v>
      </c>
      <c r="Q291" s="12"/>
      <c r="R291" s="12">
        <v>1</v>
      </c>
      <c r="S291" s="12"/>
      <c r="T291" s="12"/>
      <c r="U291" s="12"/>
      <c r="V291" s="12"/>
      <c r="W291" s="12"/>
      <c r="X291" s="12"/>
      <c r="Y291" s="12"/>
      <c r="Z291" s="12"/>
      <c r="AA291" s="30">
        <f t="shared" si="20"/>
        <v>66.699999999999989</v>
      </c>
    </row>
    <row r="292" spans="1:27" x14ac:dyDescent="0.25">
      <c r="A292" s="52">
        <v>14467</v>
      </c>
      <c r="B292" s="56" t="s">
        <v>276</v>
      </c>
      <c r="C292" s="77">
        <v>33036901</v>
      </c>
      <c r="D292" s="77"/>
      <c r="E292" s="24" t="s">
        <v>33</v>
      </c>
      <c r="F292" s="24" t="s">
        <v>138</v>
      </c>
      <c r="G292" s="12"/>
      <c r="H292" s="12">
        <v>1</v>
      </c>
      <c r="I292" s="12"/>
      <c r="J292" s="12">
        <v>1</v>
      </c>
      <c r="K292" s="12">
        <v>1</v>
      </c>
      <c r="L292" s="12"/>
      <c r="M292" s="12"/>
      <c r="N292" s="12">
        <v>5</v>
      </c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>
        <v>21.68</v>
      </c>
      <c r="AA292" s="30">
        <f t="shared" si="20"/>
        <v>79.971999999999994</v>
      </c>
    </row>
    <row r="293" spans="1:27" x14ac:dyDescent="0.25">
      <c r="A293" s="52">
        <v>14467</v>
      </c>
      <c r="B293" s="56" t="s">
        <v>305</v>
      </c>
      <c r="C293" s="77">
        <v>29274401</v>
      </c>
      <c r="D293" s="77"/>
      <c r="E293" s="24" t="s">
        <v>34</v>
      </c>
      <c r="F293" s="24" t="s">
        <v>138</v>
      </c>
      <c r="G293" s="12"/>
      <c r="H293" s="12"/>
      <c r="I293" s="12"/>
      <c r="J293" s="12"/>
      <c r="K293" s="12">
        <v>1</v>
      </c>
      <c r="L293" s="12"/>
      <c r="M293" s="12"/>
      <c r="N293" s="12">
        <v>8</v>
      </c>
      <c r="O293" s="12">
        <v>3</v>
      </c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30">
        <f t="shared" si="20"/>
        <v>64.400000000000006</v>
      </c>
    </row>
    <row r="294" spans="1:27" x14ac:dyDescent="0.25">
      <c r="A294" s="52">
        <v>14467</v>
      </c>
      <c r="B294" s="55" t="s">
        <v>141</v>
      </c>
      <c r="C294" s="77">
        <v>38090601</v>
      </c>
      <c r="D294" s="77"/>
      <c r="E294" s="24" t="s">
        <v>33</v>
      </c>
      <c r="F294" s="24" t="s">
        <v>325</v>
      </c>
      <c r="G294" s="12">
        <v>1</v>
      </c>
      <c r="H294" s="12">
        <v>1</v>
      </c>
      <c r="I294" s="12"/>
      <c r="J294" s="12">
        <v>1</v>
      </c>
      <c r="K294" s="12">
        <v>1</v>
      </c>
      <c r="L294" s="12"/>
      <c r="M294" s="12"/>
      <c r="N294" s="12">
        <v>4</v>
      </c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>
        <v>56.68</v>
      </c>
      <c r="AA294" s="30">
        <f t="shared" si="20"/>
        <v>100.87199999999999</v>
      </c>
    </row>
    <row r="295" spans="1:27" x14ac:dyDescent="0.25">
      <c r="A295" s="52">
        <v>14467</v>
      </c>
      <c r="B295" s="55" t="s">
        <v>141</v>
      </c>
      <c r="C295" s="77">
        <v>38104701</v>
      </c>
      <c r="D295" s="77"/>
      <c r="E295" s="24" t="s">
        <v>34</v>
      </c>
      <c r="F295" s="24" t="s">
        <v>325</v>
      </c>
      <c r="G295" s="12"/>
      <c r="H295" s="12"/>
      <c r="I295" s="12"/>
      <c r="J295" s="12"/>
      <c r="K295" s="12">
        <v>1</v>
      </c>
      <c r="L295" s="12"/>
      <c r="M295" s="12"/>
      <c r="N295" s="12">
        <v>6</v>
      </c>
      <c r="O295" s="12"/>
      <c r="P295" s="12">
        <v>1</v>
      </c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30">
        <f t="shared" si="20"/>
        <v>41.4</v>
      </c>
    </row>
  </sheetData>
  <mergeCells count="225">
    <mergeCell ref="C294:D294"/>
    <mergeCell ref="C295:D295"/>
    <mergeCell ref="C285:D285"/>
    <mergeCell ref="C286:D286"/>
    <mergeCell ref="C287:D287"/>
    <mergeCell ref="C288:D288"/>
    <mergeCell ref="C289:D289"/>
    <mergeCell ref="C290:D290"/>
    <mergeCell ref="C291:D291"/>
    <mergeCell ref="C292:D292"/>
    <mergeCell ref="C293:D293"/>
    <mergeCell ref="C275:D275"/>
    <mergeCell ref="C276:D276"/>
    <mergeCell ref="C277:D277"/>
    <mergeCell ref="C278:D278"/>
    <mergeCell ref="C279:D279"/>
    <mergeCell ref="C280:D280"/>
    <mergeCell ref="C281:D281"/>
    <mergeCell ref="C282:D282"/>
    <mergeCell ref="C284:D284"/>
    <mergeCell ref="C257:D257"/>
    <mergeCell ref="C258:D258"/>
    <mergeCell ref="C259:D259"/>
    <mergeCell ref="C260:D260"/>
    <mergeCell ref="C247:D247"/>
    <mergeCell ref="C248:D248"/>
    <mergeCell ref="C249:D249"/>
    <mergeCell ref="C251:D251"/>
    <mergeCell ref="C252:D252"/>
    <mergeCell ref="C253:D253"/>
    <mergeCell ref="C254:D254"/>
    <mergeCell ref="C255:D255"/>
    <mergeCell ref="C256:D256"/>
    <mergeCell ref="C237:D237"/>
    <mergeCell ref="C238:D238"/>
    <mergeCell ref="C240:D240"/>
    <mergeCell ref="C241:D241"/>
    <mergeCell ref="C242:D242"/>
    <mergeCell ref="C243:D243"/>
    <mergeCell ref="C244:D244"/>
    <mergeCell ref="C245:D245"/>
    <mergeCell ref="C246:D246"/>
    <mergeCell ref="C227:D227"/>
    <mergeCell ref="C228:D228"/>
    <mergeCell ref="C229:D229"/>
    <mergeCell ref="C231:D231"/>
    <mergeCell ref="C232:D232"/>
    <mergeCell ref="C234:D234"/>
    <mergeCell ref="C235:D235"/>
    <mergeCell ref="C161:D161"/>
    <mergeCell ref="C156:D156"/>
    <mergeCell ref="C157:D157"/>
    <mergeCell ref="C158:D158"/>
    <mergeCell ref="C190:D190"/>
    <mergeCell ref="C185:D185"/>
    <mergeCell ref="C186:D186"/>
    <mergeCell ref="C187:D187"/>
    <mergeCell ref="C188:D188"/>
    <mergeCell ref="C189:D189"/>
    <mergeCell ref="C170:D170"/>
    <mergeCell ref="C171:D171"/>
    <mergeCell ref="C203:D203"/>
    <mergeCell ref="C197:D197"/>
    <mergeCell ref="C200:D200"/>
    <mergeCell ref="C201:D201"/>
    <mergeCell ref="C202:D202"/>
    <mergeCell ref="C172:D172"/>
    <mergeCell ref="C174:D174"/>
    <mergeCell ref="C163:D163"/>
    <mergeCell ref="C164:D164"/>
    <mergeCell ref="C165:D165"/>
    <mergeCell ref="C166:D166"/>
    <mergeCell ref="C167:D167"/>
    <mergeCell ref="C168:D168"/>
    <mergeCell ref="C169:D169"/>
    <mergeCell ref="E37:J37"/>
    <mergeCell ref="C87:D87"/>
    <mergeCell ref="C135:D135"/>
    <mergeCell ref="C136:D136"/>
    <mergeCell ref="C127:D127"/>
    <mergeCell ref="C128:D128"/>
    <mergeCell ref="C129:D129"/>
    <mergeCell ref="C130:D130"/>
    <mergeCell ref="C131:D131"/>
    <mergeCell ref="C111:D111"/>
    <mergeCell ref="C94:D94"/>
    <mergeCell ref="C107:D107"/>
    <mergeCell ref="C108:D108"/>
    <mergeCell ref="C109:D109"/>
    <mergeCell ref="C110:D110"/>
    <mergeCell ref="C88:D88"/>
    <mergeCell ref="C89:D89"/>
    <mergeCell ref="C90:D90"/>
    <mergeCell ref="C91:D91"/>
    <mergeCell ref="C76:D76"/>
    <mergeCell ref="C77:D77"/>
    <mergeCell ref="C60:D60"/>
    <mergeCell ref="C61:D61"/>
    <mergeCell ref="C62:D62"/>
    <mergeCell ref="C24:D24"/>
    <mergeCell ref="C25:D25"/>
    <mergeCell ref="C132:D132"/>
    <mergeCell ref="C133:D133"/>
    <mergeCell ref="C134:D134"/>
    <mergeCell ref="O10:S10"/>
    <mergeCell ref="C125:D125"/>
    <mergeCell ref="C126:D126"/>
    <mergeCell ref="C31:D31"/>
    <mergeCell ref="C32:D32"/>
    <mergeCell ref="C33:D33"/>
    <mergeCell ref="C34:D34"/>
    <mergeCell ref="C35:D35"/>
    <mergeCell ref="C36:D36"/>
    <mergeCell ref="C38:D38"/>
    <mergeCell ref="C39:D39"/>
    <mergeCell ref="C40:D40"/>
    <mergeCell ref="C41:D41"/>
    <mergeCell ref="C42:D42"/>
    <mergeCell ref="C43:D43"/>
    <mergeCell ref="C44:D44"/>
    <mergeCell ref="C18:D18"/>
    <mergeCell ref="C19:D19"/>
    <mergeCell ref="C20:D20"/>
    <mergeCell ref="C21:D21"/>
    <mergeCell ref="C22:D22"/>
    <mergeCell ref="C23:D23"/>
    <mergeCell ref="C92:D92"/>
    <mergeCell ref="C93:D93"/>
    <mergeCell ref="C78:D78"/>
    <mergeCell ref="C79:D79"/>
    <mergeCell ref="C80:D80"/>
    <mergeCell ref="C81:D81"/>
    <mergeCell ref="C82:D82"/>
    <mergeCell ref="C83:D83"/>
    <mergeCell ref="C75:D75"/>
    <mergeCell ref="C45:D45"/>
    <mergeCell ref="C47:D47"/>
    <mergeCell ref="C57:D57"/>
    <mergeCell ref="C58:D58"/>
    <mergeCell ref="C59:D59"/>
    <mergeCell ref="C48:D48"/>
    <mergeCell ref="C54:D54"/>
    <mergeCell ref="C49:D49"/>
    <mergeCell ref="C50:D50"/>
    <mergeCell ref="C51:D51"/>
    <mergeCell ref="C52:D52"/>
    <mergeCell ref="C53:D53"/>
    <mergeCell ref="C63:D63"/>
    <mergeCell ref="C64:D64"/>
    <mergeCell ref="C65:D65"/>
    <mergeCell ref="C123:D123"/>
    <mergeCell ref="C112:D112"/>
    <mergeCell ref="C113:D113"/>
    <mergeCell ref="C114:D114"/>
    <mergeCell ref="C115:D115"/>
    <mergeCell ref="C121:D121"/>
    <mergeCell ref="C122:D122"/>
    <mergeCell ref="C142:D142"/>
    <mergeCell ref="C143:D143"/>
    <mergeCell ref="C137:D137"/>
    <mergeCell ref="C138:D138"/>
    <mergeCell ref="C139:D139"/>
    <mergeCell ref="C140:D140"/>
    <mergeCell ref="C141:D141"/>
    <mergeCell ref="C145:D145"/>
    <mergeCell ref="C146:D146"/>
    <mergeCell ref="C147:D147"/>
    <mergeCell ref="C148:D148"/>
    <mergeCell ref="C183:D183"/>
    <mergeCell ref="C184:D184"/>
    <mergeCell ref="C192:D192"/>
    <mergeCell ref="C193:D193"/>
    <mergeCell ref="C194:D194"/>
    <mergeCell ref="C195:D195"/>
    <mergeCell ref="C196:D196"/>
    <mergeCell ref="C149:D149"/>
    <mergeCell ref="C150:D150"/>
    <mergeCell ref="C151:D151"/>
    <mergeCell ref="C152:D152"/>
    <mergeCell ref="C153:D153"/>
    <mergeCell ref="C154:D154"/>
    <mergeCell ref="C180:D180"/>
    <mergeCell ref="C181:D181"/>
    <mergeCell ref="C182:D182"/>
    <mergeCell ref="C175:D175"/>
    <mergeCell ref="C176:D176"/>
    <mergeCell ref="C177:D177"/>
    <mergeCell ref="C178:D178"/>
    <mergeCell ref="C159:D159"/>
    <mergeCell ref="C160:D160"/>
    <mergeCell ref="C211:D211"/>
    <mergeCell ref="C212:D212"/>
    <mergeCell ref="C213:D213"/>
    <mergeCell ref="M213:Q213"/>
    <mergeCell ref="C214:D214"/>
    <mergeCell ref="C215:D215"/>
    <mergeCell ref="C216:D216"/>
    <mergeCell ref="C204:D204"/>
    <mergeCell ref="C205:D205"/>
    <mergeCell ref="C206:D206"/>
    <mergeCell ref="C207:D207"/>
    <mergeCell ref="C208:D208"/>
    <mergeCell ref="C209:D209"/>
    <mergeCell ref="C225:D225"/>
    <mergeCell ref="M214:Q214"/>
    <mergeCell ref="M222:Q222"/>
    <mergeCell ref="C226:D226"/>
    <mergeCell ref="C217:D217"/>
    <mergeCell ref="C218:D218"/>
    <mergeCell ref="C219:D219"/>
    <mergeCell ref="C220:D220"/>
    <mergeCell ref="C221:D221"/>
    <mergeCell ref="C222:D222"/>
    <mergeCell ref="C223:D223"/>
    <mergeCell ref="C224:D224"/>
    <mergeCell ref="C273:D273"/>
    <mergeCell ref="C262:D262"/>
    <mergeCell ref="C263:D263"/>
    <mergeCell ref="C264:D264"/>
    <mergeCell ref="C265:D265"/>
    <mergeCell ref="C268:D268"/>
    <mergeCell ref="C269:D269"/>
    <mergeCell ref="C270:D270"/>
    <mergeCell ref="C271:D271"/>
    <mergeCell ref="C272:D27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Isotech</dc:creator>
  <cp:lastModifiedBy>Isotech</cp:lastModifiedBy>
  <cp:lastPrinted>2018-01-24T18:19:57Z</cp:lastPrinted>
  <dcterms:created xsi:type="dcterms:W3CDTF">2018-01-24T16:24:25Z</dcterms:created>
  <dcterms:modified xsi:type="dcterms:W3CDTF">2019-10-22T11:55:30Z</dcterms:modified>
</cp:coreProperties>
</file>