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OUMISSION\SAGUENAY\Cumulatif\"/>
    </mc:Choice>
  </mc:AlternateContent>
  <bookViews>
    <workbookView xWindow="0" yWindow="0" windowWidth="21600" windowHeight="9435" activeTab="2"/>
  </bookViews>
  <sheets>
    <sheet name="Sheet2" sheetId="1" r:id="rId1"/>
    <sheet name="2019" sheetId="2" r:id="rId2"/>
    <sheet name="2020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8" i="3" l="1"/>
  <c r="AA47" i="3"/>
  <c r="AA46" i="3"/>
  <c r="AA45" i="3"/>
  <c r="AA44" i="3"/>
  <c r="AA43" i="3"/>
  <c r="AA41" i="3" l="1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6" i="3" l="1"/>
  <c r="AA25" i="3"/>
  <c r="Z70" i="3" l="1"/>
  <c r="Z71" i="3" s="1"/>
  <c r="Y70" i="3"/>
  <c r="Y71" i="3" s="1"/>
  <c r="X70" i="3"/>
  <c r="X71" i="3" s="1"/>
  <c r="W70" i="3"/>
  <c r="W71" i="3" s="1"/>
  <c r="V70" i="3"/>
  <c r="V71" i="3" s="1"/>
  <c r="U70" i="3"/>
  <c r="U71" i="3" s="1"/>
  <c r="T70" i="3"/>
  <c r="T71" i="3" s="1"/>
  <c r="S70" i="3"/>
  <c r="S71" i="3" s="1"/>
  <c r="R70" i="3"/>
  <c r="R71" i="3" s="1"/>
  <c r="Q70" i="3"/>
  <c r="Q71" i="3" s="1"/>
  <c r="P70" i="3"/>
  <c r="P71" i="3" s="1"/>
  <c r="O70" i="3"/>
  <c r="O71" i="3" s="1"/>
  <c r="N70" i="3"/>
  <c r="N71" i="3" s="1"/>
  <c r="M70" i="3"/>
  <c r="M71" i="3" s="1"/>
  <c r="L70" i="3"/>
  <c r="L71" i="3" s="1"/>
  <c r="K70" i="3"/>
  <c r="K71" i="3" s="1"/>
  <c r="J70" i="3"/>
  <c r="J71" i="3" s="1"/>
  <c r="I70" i="3"/>
  <c r="I71" i="3" s="1"/>
  <c r="H70" i="3"/>
  <c r="H71" i="3" s="1"/>
  <c r="G70" i="3"/>
  <c r="G71" i="3" s="1"/>
  <c r="AA71" i="3" s="1"/>
  <c r="AA68" i="3"/>
  <c r="AA67" i="3"/>
  <c r="AA66" i="3"/>
  <c r="AA23" i="3"/>
  <c r="AA22" i="3"/>
  <c r="AA21" i="3"/>
  <c r="AA20" i="3"/>
  <c r="AA19" i="3"/>
  <c r="AA18" i="3"/>
  <c r="AA369" i="2" l="1"/>
  <c r="AA368" i="2"/>
  <c r="AA367" i="2"/>
  <c r="AA366" i="2"/>
  <c r="AA365" i="2"/>
  <c r="AA364" i="2"/>
  <c r="AA363" i="2"/>
  <c r="AA362" i="2"/>
  <c r="AA361" i="2"/>
  <c r="AA359" i="2" l="1"/>
  <c r="AA357" i="2" l="1"/>
  <c r="AA356" i="2"/>
  <c r="AA355" i="2"/>
  <c r="AA354" i="2"/>
  <c r="AA353" i="2"/>
  <c r="AA352" i="2"/>
  <c r="AA351" i="2"/>
  <c r="AA350" i="2"/>
  <c r="AA319" i="2" l="1"/>
  <c r="AA320" i="2"/>
  <c r="AA321" i="2"/>
  <c r="AA322" i="2"/>
  <c r="AA323" i="2"/>
  <c r="AA324" i="2"/>
  <c r="AA325" i="2"/>
  <c r="AA326" i="2"/>
  <c r="AA348" i="2" l="1"/>
  <c r="AA347" i="2"/>
  <c r="AA346" i="2"/>
  <c r="AA345" i="2"/>
  <c r="AA344" i="2"/>
  <c r="AA343" i="2"/>
  <c r="AA342" i="2"/>
  <c r="AA341" i="2"/>
  <c r="AA340" i="2"/>
  <c r="AA339" i="2"/>
  <c r="AA337" i="2" l="1"/>
  <c r="AA336" i="2"/>
  <c r="AA335" i="2"/>
  <c r="AA334" i="2"/>
  <c r="AA333" i="2"/>
  <c r="AA332" i="2"/>
  <c r="AA331" i="2"/>
  <c r="AA330" i="2"/>
  <c r="AA329" i="2"/>
  <c r="AA328" i="2"/>
  <c r="Z385" i="2" l="1"/>
  <c r="Z386" i="2" s="1"/>
  <c r="Y385" i="2"/>
  <c r="Y386" i="2" s="1"/>
  <c r="X385" i="2"/>
  <c r="X386" i="2" s="1"/>
  <c r="W385" i="2"/>
  <c r="W386" i="2" s="1"/>
  <c r="V385" i="2"/>
  <c r="V386" i="2" s="1"/>
  <c r="U385" i="2"/>
  <c r="U386" i="2" s="1"/>
  <c r="T385" i="2"/>
  <c r="T386" i="2" s="1"/>
  <c r="S385" i="2"/>
  <c r="S386" i="2" s="1"/>
  <c r="R385" i="2"/>
  <c r="R386" i="2" s="1"/>
  <c r="Q385" i="2"/>
  <c r="Q386" i="2" s="1"/>
  <c r="P385" i="2"/>
  <c r="P386" i="2" s="1"/>
  <c r="O385" i="2"/>
  <c r="O386" i="2" s="1"/>
  <c r="N385" i="2"/>
  <c r="N386" i="2" s="1"/>
  <c r="M385" i="2"/>
  <c r="M386" i="2" s="1"/>
  <c r="L385" i="2"/>
  <c r="L386" i="2" s="1"/>
  <c r="K385" i="2"/>
  <c r="K386" i="2" s="1"/>
  <c r="J385" i="2"/>
  <c r="J386" i="2" s="1"/>
  <c r="I385" i="2"/>
  <c r="I386" i="2" s="1"/>
  <c r="H385" i="2"/>
  <c r="H386" i="2" s="1"/>
  <c r="G385" i="2"/>
  <c r="G386" i="2" s="1"/>
  <c r="AA317" i="2" l="1"/>
  <c r="AA316" i="2"/>
  <c r="AA315" i="2"/>
  <c r="AA314" i="2"/>
  <c r="AA313" i="2"/>
  <c r="AA312" i="2"/>
  <c r="AA311" i="2"/>
  <c r="AA310" i="2"/>
  <c r="AA309" i="2"/>
  <c r="AA308" i="2"/>
  <c r="AA307" i="2" l="1"/>
  <c r="AA306" i="2"/>
  <c r="AA305" i="2"/>
  <c r="AA304" i="2"/>
  <c r="AA303" i="2"/>
  <c r="AA302" i="2"/>
  <c r="AA301" i="2"/>
  <c r="AA300" i="2"/>
  <c r="AA299" i="2"/>
  <c r="AA298" i="2"/>
  <c r="AA297" i="2"/>
  <c r="AA295" i="2" l="1"/>
  <c r="AA294" i="2"/>
  <c r="AA293" i="2"/>
  <c r="AA292" i="2"/>
  <c r="AA291" i="2"/>
  <c r="AA290" i="2"/>
  <c r="AA289" i="2"/>
  <c r="AA288" i="2"/>
  <c r="AA287" i="2"/>
  <c r="AA286" i="2"/>
  <c r="AA285" i="2"/>
  <c r="AA284" i="2"/>
  <c r="AA282" i="2" l="1"/>
  <c r="AA281" i="2"/>
  <c r="AA280" i="2"/>
  <c r="AA279" i="2"/>
  <c r="AA278" i="2"/>
  <c r="AA277" i="2"/>
  <c r="AA276" i="2"/>
  <c r="AA275" i="2"/>
  <c r="AA273" i="2" l="1"/>
  <c r="AA272" i="2"/>
  <c r="AA271" i="2"/>
  <c r="AA270" i="2"/>
  <c r="AA269" i="2"/>
  <c r="AA268" i="2"/>
  <c r="AA267" i="2"/>
  <c r="AA266" i="2"/>
  <c r="AA265" i="2"/>
  <c r="AA264" i="2"/>
  <c r="AA263" i="2"/>
  <c r="AA262" i="2"/>
  <c r="AA260" i="2" l="1"/>
  <c r="AA259" i="2"/>
  <c r="AA258" i="2"/>
  <c r="AA257" i="2"/>
  <c r="AA256" i="2"/>
  <c r="AA255" i="2"/>
  <c r="AA254" i="2"/>
  <c r="AA253" i="2"/>
  <c r="AA252" i="2"/>
  <c r="AA251" i="2"/>
  <c r="AA249" i="2" l="1"/>
  <c r="AA248" i="2"/>
  <c r="AA247" i="2"/>
  <c r="AA246" i="2"/>
  <c r="AA245" i="2"/>
  <c r="AA244" i="2"/>
  <c r="AA243" i="2"/>
  <c r="AA242" i="2"/>
  <c r="AA241" i="2"/>
  <c r="AA240" i="2"/>
  <c r="AA238" i="2" l="1"/>
  <c r="AA237" i="2"/>
  <c r="AA235" i="2" l="1"/>
  <c r="AA234" i="2"/>
  <c r="AA232" i="2" l="1"/>
  <c r="AA231" i="2"/>
  <c r="AA229" i="2" l="1"/>
  <c r="AA228" i="2"/>
  <c r="AA227" i="2"/>
  <c r="AA226" i="2" l="1"/>
  <c r="AA225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09" i="2" l="1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0" i="2" l="1"/>
  <c r="AA189" i="2"/>
  <c r="AA188" i="2"/>
  <c r="AA187" i="2"/>
  <c r="AA186" i="2"/>
  <c r="AA185" i="2"/>
  <c r="AA184" i="2"/>
  <c r="AA183" i="2"/>
  <c r="AA182" i="2"/>
  <c r="AA181" i="2"/>
  <c r="AA180" i="2"/>
  <c r="AA178" i="2" l="1"/>
  <c r="AA177" i="2"/>
  <c r="AA176" i="2"/>
  <c r="AA175" i="2"/>
  <c r="AA174" i="2"/>
  <c r="AA172" i="2" l="1"/>
  <c r="AA171" i="2"/>
  <c r="AA170" i="2"/>
  <c r="AA169" i="2"/>
  <c r="AA168" i="2"/>
  <c r="AA167" i="2"/>
  <c r="AA166" i="2"/>
  <c r="AA165" i="2"/>
  <c r="AA164" i="2"/>
  <c r="AA163" i="2"/>
  <c r="AA161" i="2" l="1"/>
  <c r="AA160" i="2"/>
  <c r="AA159" i="2"/>
  <c r="AA158" i="2"/>
  <c r="AA157" i="2"/>
  <c r="AA156" i="2"/>
  <c r="AA154" i="2" l="1"/>
  <c r="AA153" i="2"/>
  <c r="AA152" i="2"/>
  <c r="AA151" i="2"/>
  <c r="AA150" i="2"/>
  <c r="AA149" i="2"/>
  <c r="AA148" i="2"/>
  <c r="AA147" i="2"/>
  <c r="AA146" i="2"/>
  <c r="AA145" i="2"/>
  <c r="AA143" i="2" l="1"/>
  <c r="AA142" i="2"/>
  <c r="AA141" i="2"/>
  <c r="AA140" i="2"/>
  <c r="AA139" i="2"/>
  <c r="AA138" i="2"/>
  <c r="AA137" i="2"/>
  <c r="AA136" i="2"/>
  <c r="AA135" i="2"/>
  <c r="AA134" i="2" l="1"/>
  <c r="AA133" i="2"/>
  <c r="AA132" i="2"/>
  <c r="AA131" i="2"/>
  <c r="AA130" i="2"/>
  <c r="AA129" i="2"/>
  <c r="AA128" i="2"/>
  <c r="AA127" i="2"/>
  <c r="AA126" i="2"/>
  <c r="AA125" i="2"/>
  <c r="AA123" i="2" l="1"/>
  <c r="AA122" i="2"/>
  <c r="AA121" i="2"/>
  <c r="AA120" i="2" l="1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 l="1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 l="1"/>
  <c r="AA85" i="2"/>
  <c r="AA84" i="2"/>
  <c r="AA83" i="2"/>
  <c r="AA82" i="2"/>
  <c r="AA81" i="2"/>
  <c r="AA80" i="2"/>
  <c r="AA79" i="2"/>
  <c r="AA78" i="2"/>
  <c r="AA77" i="2"/>
  <c r="AA76" i="2"/>
  <c r="AA75" i="2"/>
  <c r="AA74" i="2" l="1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 l="1"/>
  <c r="AA55" i="2"/>
  <c r="AA54" i="2"/>
  <c r="AA53" i="2"/>
  <c r="AA52" i="2"/>
  <c r="AA51" i="2"/>
  <c r="AA50" i="2"/>
  <c r="AA49" i="2"/>
  <c r="AA48" i="2"/>
  <c r="AA47" i="2"/>
  <c r="AA46" i="2"/>
  <c r="AA45" i="2" l="1"/>
  <c r="AA44" i="2"/>
  <c r="AA43" i="2"/>
  <c r="AA42" i="2"/>
  <c r="AA41" i="2"/>
  <c r="AA40" i="2"/>
  <c r="AA39" i="2"/>
  <c r="AA38" i="2"/>
  <c r="AA37" i="2" l="1"/>
  <c r="AA36" i="2"/>
  <c r="AA35" i="2"/>
  <c r="AA34" i="2"/>
  <c r="AA33" i="2"/>
  <c r="AA32" i="2" l="1"/>
  <c r="AA31" i="2"/>
  <c r="AA30" i="2"/>
  <c r="AA29" i="2"/>
  <c r="AA28" i="2"/>
  <c r="AA27" i="2"/>
  <c r="AA26" i="2"/>
  <c r="AA25" i="2"/>
  <c r="AA24" i="2"/>
  <c r="AA23" i="2"/>
  <c r="AA22" i="2"/>
  <c r="AA21" i="2"/>
  <c r="AA20" i="2" l="1"/>
  <c r="AA19" i="2"/>
  <c r="AA18" i="2"/>
  <c r="AA386" i="2" s="1"/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118" i="1" l="1"/>
  <c r="H119" i="1" s="1"/>
  <c r="I118" i="1"/>
  <c r="I119" i="1" s="1"/>
  <c r="J118" i="1"/>
  <c r="J119" i="1" s="1"/>
  <c r="K118" i="1"/>
  <c r="K119" i="1" s="1"/>
  <c r="L118" i="1"/>
  <c r="L119" i="1" s="1"/>
  <c r="M118" i="1"/>
  <c r="M119" i="1" s="1"/>
  <c r="N118" i="1"/>
  <c r="N119" i="1" s="1"/>
  <c r="O118" i="1"/>
  <c r="O119" i="1" s="1"/>
  <c r="P118" i="1"/>
  <c r="P119" i="1" s="1"/>
  <c r="Q118" i="1"/>
  <c r="Q119" i="1" s="1"/>
  <c r="R118" i="1"/>
  <c r="R119" i="1" s="1"/>
  <c r="S118" i="1"/>
  <c r="S119" i="1" s="1"/>
  <c r="T118" i="1"/>
  <c r="T119" i="1" s="1"/>
  <c r="U118" i="1"/>
  <c r="U119" i="1" s="1"/>
  <c r="V118" i="1"/>
  <c r="V119" i="1" s="1"/>
  <c r="W118" i="1"/>
  <c r="W119" i="1" s="1"/>
  <c r="X118" i="1"/>
  <c r="X119" i="1" s="1"/>
  <c r="Y118" i="1"/>
  <c r="Y119" i="1" s="1"/>
  <c r="Z118" i="1"/>
  <c r="Z119" i="1" s="1"/>
  <c r="G118" i="1"/>
  <c r="G119" i="1" s="1"/>
  <c r="AA119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<sst xmlns="http://schemas.openxmlformats.org/spreadsheetml/2006/main" count="1581" uniqueCount="372">
  <si>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</si>
  <si>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</si>
  <si>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</si>
  <si>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</si>
  <si>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</si>
  <si>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</si>
  <si>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</si>
  <si>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</si>
  <si>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</si>
  <si>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</si>
  <si>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</si>
  <si>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</si>
  <si>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</si>
  <si>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</si>
  <si>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</si>
  <si>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</si>
  <si>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</si>
  <si>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</si>
  <si>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</si>
  <si>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</si>
  <si>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</si>
  <si>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</si>
  <si>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</si>
  <si>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</si>
  <si>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</si>
  <si>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</si>
  <si>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</si>
  <si>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</si>
  <si>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</si>
  <si>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</si>
  <si>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</si>
  <si>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</si>
  <si>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</si>
  <si>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</si>
  <si>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</si>
  <si>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</si>
  <si>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</si>
  <si>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</si>
  <si>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</si>
  <si>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</si>
  <si>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</si>
  <si>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</si>
  <si>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</si>
  <si>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</si>
  <si>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</si>
  <si>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</si>
  <si>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</si>
  <si>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</si>
  <si>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</si>
  <si>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</si>
  <si>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</si>
  <si>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</si>
  <si>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</si>
  <si>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</si>
  <si>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</si>
  <si>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</si>
  <si>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</si>
  <si>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</si>
  <si>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</si>
  <si>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</si>
  <si>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</si>
  <si>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</si>
  <si>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</si>
  <si>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</si>
  <si>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</si>
  <si>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</si>
  <si>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</si>
  <si>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</si>
  <si>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</si>
  <si>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</si>
  <si>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</si>
  <si>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</si>
  <si>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</si>
  <si>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</si>
  <si>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</si>
  <si>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</si>
  <si>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</si>
  <si>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</si>
  <si>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</si>
  <si>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</si>
  <si>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</si>
  <si>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</si>
  <si>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</si>
  <si>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</si>
  <si>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</si>
  <si>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</si>
  <si>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</si>
  <si>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</si>
  <si>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</si>
  <si>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</si>
  <si>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</si>
  <si>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</si>
  <si>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</si>
  <si>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</si>
  <si>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</si>
  <si>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</si>
  <si>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</si>
  <si>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</si>
  <si>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</si>
  <si>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</si>
  <si>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</si>
  <si>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</si>
  <si>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</si>
  <si>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</si>
  <si>
    <t>2011-13</t>
  </si>
  <si>
    <t>164009c91046</t>
  </si>
  <si>
    <t>Perron Luc</t>
  </si>
  <si>
    <t>2005-10</t>
  </si>
  <si>
    <t>Morin</t>
  </si>
  <si>
    <t>2018-04</t>
  </si>
  <si>
    <t>169701C123053</t>
  </si>
  <si>
    <t>Langevin</t>
  </si>
  <si>
    <t>169701P123053</t>
  </si>
  <si>
    <t>C1601502007</t>
  </si>
  <si>
    <t>Bouchard</t>
  </si>
  <si>
    <t>P1601502007</t>
  </si>
  <si>
    <t>169701C123054</t>
  </si>
  <si>
    <t>Barriault</t>
  </si>
  <si>
    <t>169701P123054</t>
  </si>
  <si>
    <t>2017-08</t>
  </si>
  <si>
    <t>168712C118240</t>
  </si>
  <si>
    <t>Sasseville</t>
  </si>
  <si>
    <t>168712P118240</t>
  </si>
  <si>
    <t>168711C118227</t>
  </si>
  <si>
    <t>168711P118227</t>
  </si>
  <si>
    <t>2006-06</t>
  </si>
  <si>
    <t>2013-11</t>
  </si>
  <si>
    <t>164009C91044</t>
  </si>
  <si>
    <t>Queue de Pie</t>
  </si>
  <si>
    <t xml:space="preserve"> Enlever Riverain   Incrire LIEUTENANT  </t>
  </si>
  <si>
    <t>169701C123051</t>
  </si>
  <si>
    <t>169701P123051</t>
  </si>
  <si>
    <t>2012-06</t>
  </si>
  <si>
    <t>vigneault</t>
  </si>
  <si>
    <t>P</t>
  </si>
  <si>
    <t>rempl Vapeur</t>
  </si>
  <si>
    <t>169701C123050</t>
  </si>
  <si>
    <t>M</t>
  </si>
  <si>
    <t>Harvey</t>
  </si>
  <si>
    <t>169701P123050</t>
  </si>
  <si>
    <t>Queue de pie</t>
  </si>
  <si>
    <t>2010-10</t>
  </si>
  <si>
    <t>Lapointe</t>
  </si>
  <si>
    <t>C1601502002</t>
  </si>
  <si>
    <t>P1601502002</t>
  </si>
  <si>
    <t>169701C723037</t>
  </si>
  <si>
    <t>169701P123037</t>
  </si>
  <si>
    <t>165189C96803</t>
  </si>
  <si>
    <t>Houle</t>
  </si>
  <si>
    <t>165189P96803</t>
  </si>
  <si>
    <t>168712C118230</t>
  </si>
  <si>
    <t>Potvin</t>
  </si>
  <si>
    <t>168712P118230</t>
  </si>
  <si>
    <t>168709C118224</t>
  </si>
  <si>
    <t>168709P118224</t>
  </si>
  <si>
    <t>2016-11</t>
  </si>
  <si>
    <t>C1603057002</t>
  </si>
  <si>
    <t>Gaucher</t>
  </si>
  <si>
    <t>P1603057002</t>
  </si>
  <si>
    <t>C1601502001</t>
  </si>
  <si>
    <t>Roberge</t>
  </si>
  <si>
    <t>P1601502001</t>
  </si>
  <si>
    <t>2013-04</t>
  </si>
  <si>
    <t>Dallaire</t>
  </si>
  <si>
    <t>168712C118241</t>
  </si>
  <si>
    <t>168712P118241</t>
  </si>
  <si>
    <t>164007C91040</t>
  </si>
  <si>
    <t>Raymond</t>
  </si>
  <si>
    <t>164007P91040</t>
  </si>
  <si>
    <t>169701C123026</t>
  </si>
  <si>
    <t>169701P123026</t>
  </si>
  <si>
    <t>C1603057004</t>
  </si>
  <si>
    <t>P1603057004</t>
  </si>
  <si>
    <t>Ganon</t>
  </si>
  <si>
    <t>C1603055001</t>
  </si>
  <si>
    <t>Grenier</t>
  </si>
  <si>
    <t>P1603055001</t>
  </si>
  <si>
    <t>164007C91041</t>
  </si>
  <si>
    <t>164007P91041</t>
  </si>
  <si>
    <t>168712C118242</t>
  </si>
  <si>
    <t>168712P118242</t>
  </si>
  <si>
    <t>Pageau</t>
  </si>
  <si>
    <t>C1601502024</t>
  </si>
  <si>
    <t>Frenette</t>
  </si>
  <si>
    <t>P1601502024</t>
  </si>
  <si>
    <t>168712C118229</t>
  </si>
  <si>
    <t>Jacques</t>
  </si>
  <si>
    <t>168712P118229</t>
  </si>
  <si>
    <t>169701C123040</t>
  </si>
  <si>
    <t>169701P123040</t>
  </si>
  <si>
    <t>C1601502008</t>
  </si>
  <si>
    <t>Painchaud</t>
  </si>
  <si>
    <t>P1601502008</t>
  </si>
  <si>
    <t>C1601502018</t>
  </si>
  <si>
    <t>Munger</t>
  </si>
  <si>
    <t>P1601502018</t>
  </si>
  <si>
    <t>169701C123046</t>
  </si>
  <si>
    <t>169701P123046</t>
  </si>
  <si>
    <t>2007-01</t>
  </si>
  <si>
    <t>169701C123043</t>
  </si>
  <si>
    <t>169701P123043</t>
  </si>
  <si>
    <t>1205006022</t>
  </si>
  <si>
    <t>Jobin</t>
  </si>
  <si>
    <t>VAPEUR</t>
  </si>
  <si>
    <t>1205006042</t>
  </si>
  <si>
    <t>169701C123033</t>
  </si>
  <si>
    <t>169701P123033</t>
  </si>
  <si>
    <t>165189C96804</t>
  </si>
  <si>
    <t>165189P96804</t>
  </si>
  <si>
    <t>C1601502012</t>
  </si>
  <si>
    <t>Masson</t>
  </si>
  <si>
    <t>P1601502012</t>
  </si>
  <si>
    <t>2007-10</t>
  </si>
  <si>
    <t>29522001</t>
  </si>
  <si>
    <t>29535701</t>
  </si>
  <si>
    <t>168712C118234</t>
  </si>
  <si>
    <t>168712P118234</t>
  </si>
  <si>
    <t>169701C123032</t>
  </si>
  <si>
    <t>169701P123032</t>
  </si>
  <si>
    <t>C1601502006</t>
  </si>
  <si>
    <t>P1601502006</t>
  </si>
  <si>
    <t>169701C123052</t>
  </si>
  <si>
    <t>169701P123052</t>
  </si>
  <si>
    <t>169701C123045</t>
  </si>
  <si>
    <t>Lemay</t>
  </si>
  <si>
    <t>169701P123045</t>
  </si>
  <si>
    <t>164009C91043</t>
  </si>
  <si>
    <t>Tanguay</t>
  </si>
  <si>
    <t>164009P91043</t>
  </si>
  <si>
    <t>QUEUE DE PIE</t>
  </si>
  <si>
    <t>168712C118238</t>
  </si>
  <si>
    <t>Guibert</t>
  </si>
  <si>
    <t>164007C91038</t>
  </si>
  <si>
    <t>164007P91038</t>
  </si>
  <si>
    <t>164009C91047</t>
  </si>
  <si>
    <t>164009P91047</t>
  </si>
  <si>
    <t>Lespérance</t>
  </si>
  <si>
    <t>165189C96799</t>
  </si>
  <si>
    <t>Brochu</t>
  </si>
  <si>
    <t>165189P96799</t>
  </si>
  <si>
    <t>2011-07</t>
  </si>
  <si>
    <t>165189P6805</t>
  </si>
  <si>
    <t>Turcotte</t>
  </si>
  <si>
    <t>165189C96798</t>
  </si>
  <si>
    <t>Breton</t>
  </si>
  <si>
    <t>165189P96798</t>
  </si>
  <si>
    <t>164009C91046</t>
  </si>
  <si>
    <t>164009P91046</t>
  </si>
  <si>
    <t>169702c123055</t>
  </si>
  <si>
    <t>169702p123055</t>
  </si>
  <si>
    <t>168712c118236</t>
  </si>
  <si>
    <t>168712p118236</t>
  </si>
  <si>
    <t>169701c123028</t>
  </si>
  <si>
    <t>169701p123028</t>
  </si>
  <si>
    <t>c1601502016</t>
  </si>
  <si>
    <t>p1601502016</t>
  </si>
  <si>
    <t>165189c96809</t>
  </si>
  <si>
    <t>Kelly</t>
  </si>
  <si>
    <t>165189p96809</t>
  </si>
  <si>
    <t>165189C96801</t>
  </si>
  <si>
    <t>165189P96801</t>
  </si>
  <si>
    <t>C1603057001</t>
  </si>
  <si>
    <t>P1603057001</t>
  </si>
  <si>
    <t>2011-06</t>
  </si>
  <si>
    <t>165189C96800</t>
  </si>
  <si>
    <t>165189P96800</t>
  </si>
  <si>
    <t>165189P96802</t>
  </si>
  <si>
    <t>165189C96806</t>
  </si>
  <si>
    <t>165189P96806</t>
  </si>
  <si>
    <t>Lucarelli</t>
  </si>
  <si>
    <t>Veilleux</t>
  </si>
  <si>
    <t>Sevigny</t>
  </si>
  <si>
    <t>Vapeur</t>
  </si>
  <si>
    <t>webbing</t>
  </si>
  <si>
    <t>CHEF OPER. Changer bandes</t>
  </si>
  <si>
    <t>Changer bandes</t>
  </si>
  <si>
    <t>2008-11</t>
  </si>
  <si>
    <t>Date Échue</t>
  </si>
  <si>
    <t>C1601502019</t>
  </si>
  <si>
    <t>Desbiens</t>
  </si>
  <si>
    <t>radio</t>
  </si>
  <si>
    <t>P1601502019</t>
  </si>
  <si>
    <t>L'heureux</t>
  </si>
  <si>
    <t>Vigneault</t>
  </si>
  <si>
    <t>Boivin</t>
  </si>
  <si>
    <t>2004-06</t>
  </si>
  <si>
    <t>-</t>
  </si>
  <si>
    <t>Irréparable</t>
  </si>
  <si>
    <t>Labeaume</t>
  </si>
  <si>
    <t>Vapeur &amp; Thermal</t>
  </si>
  <si>
    <t>38104901</t>
  </si>
  <si>
    <t>2009-11</t>
  </si>
  <si>
    <t>Hugo</t>
  </si>
  <si>
    <t>Rannou</t>
  </si>
  <si>
    <t>Sans Doublure</t>
  </si>
  <si>
    <t>2004-12</t>
  </si>
  <si>
    <t>Spare</t>
  </si>
  <si>
    <t>C1601502026</t>
  </si>
  <si>
    <t>Leduc</t>
  </si>
  <si>
    <t>P1601502026</t>
  </si>
  <si>
    <t>168712p118230</t>
  </si>
  <si>
    <t>Santeusaino</t>
  </si>
  <si>
    <t>Lessard</t>
  </si>
  <si>
    <t>164009C91048</t>
  </si>
  <si>
    <t>164009P91048</t>
  </si>
  <si>
    <t>2007-09</t>
  </si>
  <si>
    <t>Poulin</t>
  </si>
  <si>
    <t>Belley</t>
  </si>
  <si>
    <t>2005-12</t>
  </si>
  <si>
    <t>Illisible</t>
  </si>
  <si>
    <t>169701C123039</t>
  </si>
  <si>
    <t>169701P123039</t>
  </si>
  <si>
    <t>Desjardins</t>
  </si>
  <si>
    <t>2013-01</t>
  </si>
  <si>
    <t>Roy</t>
  </si>
  <si>
    <t>Mercier</t>
  </si>
  <si>
    <t>Gaudreault</t>
  </si>
  <si>
    <t>30 sept</t>
  </si>
  <si>
    <t>11 Octobre</t>
  </si>
  <si>
    <t>165189C96811</t>
  </si>
  <si>
    <t>Thibault</t>
  </si>
  <si>
    <t>165189P96811</t>
  </si>
  <si>
    <t>C1601502013</t>
  </si>
  <si>
    <t>Fortin</t>
  </si>
  <si>
    <t>P1601502013</t>
  </si>
  <si>
    <t>Larouche</t>
  </si>
  <si>
    <t>Trottier</t>
  </si>
  <si>
    <t>IRRÉPARABLE</t>
  </si>
  <si>
    <t>169701p123029</t>
  </si>
  <si>
    <t>Racine</t>
  </si>
  <si>
    <t>Date Échue Irréparable dékevlé</t>
  </si>
  <si>
    <t>2007-08</t>
  </si>
  <si>
    <t>C1601504004</t>
  </si>
  <si>
    <t>Riverain</t>
  </si>
  <si>
    <t>2016-08</t>
  </si>
  <si>
    <t>168711P118228</t>
  </si>
  <si>
    <t>2 Zip</t>
  </si>
  <si>
    <t>zip</t>
  </si>
  <si>
    <t>zip,vapeur</t>
  </si>
  <si>
    <t>velcros poches</t>
  </si>
  <si>
    <t>168712C118235</t>
  </si>
  <si>
    <t>168712P118235</t>
  </si>
  <si>
    <t>Hood</t>
  </si>
  <si>
    <t>2011</t>
  </si>
  <si>
    <t>tremblay</t>
  </si>
  <si>
    <t>2018</t>
  </si>
  <si>
    <t>169701c123033</t>
  </si>
  <si>
    <t>pageau</t>
  </si>
  <si>
    <t>169701p123033</t>
  </si>
  <si>
    <t>2012</t>
  </si>
  <si>
    <t>gagnon</t>
  </si>
  <si>
    <t>2007</t>
  </si>
  <si>
    <t>harvey</t>
  </si>
  <si>
    <t>gosselin</t>
  </si>
  <si>
    <t># 50002058</t>
  </si>
  <si>
    <t>c1601504002</t>
  </si>
  <si>
    <t>N. Villeneuve</t>
  </si>
  <si>
    <t>p1601502002</t>
  </si>
  <si>
    <t>c1601502023</t>
  </si>
  <si>
    <t>P. Fortin</t>
  </si>
  <si>
    <t>p1601502023</t>
  </si>
  <si>
    <t>2019-11</t>
  </si>
  <si>
    <t>171451c134409</t>
  </si>
  <si>
    <t>M.L-Simard</t>
  </si>
  <si>
    <t>G.Santeusaino</t>
  </si>
  <si>
    <t>c1601502009</t>
  </si>
  <si>
    <t>S. Gravel</t>
  </si>
  <si>
    <t>ourlets</t>
  </si>
  <si>
    <t>p1601502010</t>
  </si>
  <si>
    <t>Genoux, doublures</t>
  </si>
  <si>
    <t>Lapointe S</t>
  </si>
  <si>
    <t>Dallaire J-D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</si>
</sst>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4" xfId="0" applyNumberFormat="1" applyBorder="1"/>
    <xf numFmtId="49" fontId="4" fillId="5" borderId="4" xfId="0" applyNumberFormat="1" applyFont="1" applyFill="1" applyBorder="1"/>
    <xf numFmtId="49" fontId="0" fillId="0" borderId="4" xfId="0" applyNumberFormat="1" applyBorder="1"/>
    <xf numFmtId="49" fontId="0" fillId="6" borderId="4" xfId="0" applyNumberFormat="1" applyFill="1" applyBorder="1"/>
    <xf numFmtId="0" fontId="2" fillId="6" borderId="0" xfId="0" applyFont="1" applyFill="1"/>
    <xf numFmtId="0" fontId="0" fillId="8" borderId="3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 vertical="center"/>
    </xf>
    <xf numFmtId="44" fontId="0" fillId="8" borderId="4" xfId="1" applyFont="1" applyFill="1" applyBorder="1"/>
    <xf numFmtId="0" fontId="0" fillId="5" borderId="4" xfId="0" applyFill="1" applyBorder="1"/>
    <xf numFmtId="0" fontId="0" fillId="5" borderId="3" xfId="0" applyNumberFormat="1" applyFill="1" applyBorder="1" applyAlignment="1">
      <alignment horizontal="left"/>
    </xf>
    <xf numFmtId="0" fontId="0" fillId="5" borderId="10" xfId="0" applyFill="1" applyBorder="1"/>
    <xf numFmtId="0" fontId="0" fillId="5" borderId="6" xfId="0" applyFill="1" applyBorder="1"/>
    <xf numFmtId="164" fontId="0" fillId="5" borderId="4" xfId="1" applyNumberFormat="1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49" fontId="0" fillId="0" borderId="0" xfId="0" applyNumberFormat="1"/>
    <xf numFmtId="0" fontId="4" fillId="0" borderId="0" xfId="0" applyFont="1"/>
    <xf numFmtId="0" fontId="0" fillId="0" borderId="3" xfId="0" applyNumberFormat="1" applyBorder="1" applyAlignment="1">
      <alignment horizontal="left"/>
    </xf>
    <xf numFmtId="0" fontId="0" fillId="0" borderId="0" xfId="0" applyFont="1"/>
    <xf numFmtId="49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3" xfId="0" applyNumberFormat="1" applyBorder="1" applyAlignment="1">
      <alignment horizontal="left"/>
    </xf>
    <xf numFmtId="49" fontId="5" fillId="6" borderId="4" xfId="0" applyNumberFormat="1" applyFont="1" applyFill="1" applyBorder="1"/>
    <xf numFmtId="0" fontId="6" fillId="0" borderId="2" xfId="0" applyFont="1" applyBorder="1"/>
    <xf numFmtId="0" fontId="6" fillId="0" borderId="5" xfId="0" applyFont="1" applyBorder="1"/>
    <xf numFmtId="0" fontId="0" fillId="3" borderId="11" xfId="0" applyFill="1" applyBorder="1"/>
    <xf numFmtId="0" fontId="0" fillId="2" borderId="4" xfId="0" applyFill="1" applyBorder="1"/>
    <xf numFmtId="0" fontId="0" fillId="2" borderId="6" xfId="0" applyFill="1" applyBorder="1"/>
    <xf numFmtId="44" fontId="0" fillId="2" borderId="0" xfId="1" applyFont="1" applyFill="1"/>
    <xf numFmtId="0" fontId="0" fillId="5" borderId="0" xfId="0" applyFill="1"/>
    <xf numFmtId="16" fontId="0" fillId="5" borderId="0" xfId="0" applyNumberFormat="1" applyFill="1"/>
    <xf numFmtId="0" fontId="0" fillId="9" borderId="0" xfId="0" applyFill="1"/>
    <xf numFmtId="16" fontId="0" fillId="0" borderId="0" xfId="0" applyNumberFormat="1"/>
    <xf numFmtId="0" fontId="0" fillId="0" borderId="3" xfId="0" applyNumberFormat="1" applyBorder="1" applyAlignment="1">
      <alignment horizontal="left"/>
    </xf>
    <xf numFmtId="0" fontId="0" fillId="6" borderId="3" xfId="0" applyNumberFormat="1" applyFill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left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190500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499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5</xdr:col>
      <xdr:colOff>114300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266700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27</xdr:col>
      <xdr:colOff>142875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612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9"/>
  <sheetViews>
    <sheetView topLeftCell="D1" workbookViewId="0">
      <pane ySplit="3" topLeftCell="A4" activePane="bottomLeft" state="frozen"/>
      <selection pane="bottomLeft" activeCell="I129" sqref="I129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100" t="s">
        <v>31</v>
      </c>
      <c r="P10" s="101"/>
      <c r="Q10" s="101"/>
      <c r="R10" s="101"/>
      <c r="S10" s="102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44">
        <v>11848</v>
      </c>
      <c r="B17" s="47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44">
        <v>11848</v>
      </c>
      <c r="B18" s="47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44">
        <v>11848</v>
      </c>
      <c r="B19" s="47">
        <v>39083</v>
      </c>
      <c r="C19" s="95">
        <v>27278601</v>
      </c>
      <c r="D19" s="95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44">
        <v>11848</v>
      </c>
      <c r="B20" s="47">
        <v>38322</v>
      </c>
      <c r="C20" s="95">
        <v>2041152</v>
      </c>
      <c r="D20" s="95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44">
        <v>11848</v>
      </c>
      <c r="B21" s="47">
        <v>39326</v>
      </c>
      <c r="C21" s="95">
        <v>29254101</v>
      </c>
      <c r="D21" s="95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44">
        <v>11848</v>
      </c>
      <c r="B22" s="47">
        <v>39295</v>
      </c>
      <c r="C22" s="95">
        <v>29116703</v>
      </c>
      <c r="D22" s="95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44">
        <v>11848</v>
      </c>
      <c r="B23" s="47">
        <v>39295</v>
      </c>
      <c r="C23" s="95">
        <v>29117101</v>
      </c>
      <c r="D23" s="95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44">
        <v>11848</v>
      </c>
      <c r="B24" s="47">
        <v>39356</v>
      </c>
      <c r="C24" s="95">
        <v>29522301</v>
      </c>
      <c r="D24" s="95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44">
        <v>11848</v>
      </c>
      <c r="B25" s="47">
        <v>39356</v>
      </c>
      <c r="C25" s="95">
        <v>29535802</v>
      </c>
      <c r="D25" s="95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44">
        <v>11876</v>
      </c>
      <c r="B26" s="47">
        <v>40118</v>
      </c>
      <c r="C26" s="98">
        <v>35545701</v>
      </c>
      <c r="D26" s="99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44">
        <v>11876</v>
      </c>
      <c r="B27" s="47">
        <v>40118</v>
      </c>
      <c r="C27" s="98">
        <v>35551402</v>
      </c>
      <c r="D27" s="99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44">
        <v>11876</v>
      </c>
      <c r="B28" s="47">
        <v>40118</v>
      </c>
      <c r="C28" s="103">
        <v>35537502</v>
      </c>
      <c r="D28" s="103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44">
        <v>11876</v>
      </c>
      <c r="B29" s="47">
        <v>40118</v>
      </c>
      <c r="C29" s="103">
        <v>35551801</v>
      </c>
      <c r="D29" s="103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44">
        <v>11876</v>
      </c>
      <c r="B30" s="47">
        <v>41579</v>
      </c>
      <c r="C30" s="95" t="s">
        <v>37</v>
      </c>
      <c r="D30" s="95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44">
        <v>11876</v>
      </c>
      <c r="B31" s="47">
        <v>39295</v>
      </c>
      <c r="C31" s="95">
        <v>29116401</v>
      </c>
      <c r="D31" s="95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44">
        <v>12126</v>
      </c>
      <c r="B32" s="47">
        <v>40725</v>
      </c>
      <c r="C32" s="98">
        <v>39856401</v>
      </c>
      <c r="D32" s="99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44">
        <v>12126</v>
      </c>
      <c r="B33" s="47">
        <v>40725</v>
      </c>
      <c r="C33" s="98">
        <v>39864701</v>
      </c>
      <c r="D33" s="99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44">
        <v>12217</v>
      </c>
      <c r="B34" s="47">
        <v>39295</v>
      </c>
      <c r="C34" s="95">
        <v>29116401</v>
      </c>
      <c r="D34" s="95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37" t="s">
        <v>53</v>
      </c>
      <c r="AC34" s="37"/>
    </row>
    <row r="35" spans="1:29" x14ac:dyDescent="0.25">
      <c r="A35" s="44">
        <v>12217</v>
      </c>
      <c r="B35" s="47">
        <v>40118</v>
      </c>
      <c r="C35" s="95">
        <v>35551601</v>
      </c>
      <c r="D35" s="95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38" t="s">
        <v>55</v>
      </c>
      <c r="AC35" s="36"/>
    </row>
    <row r="36" spans="1:29" x14ac:dyDescent="0.25">
      <c r="A36" s="44">
        <v>12217</v>
      </c>
      <c r="B36" s="47">
        <v>41974</v>
      </c>
      <c r="C36" s="95" t="s">
        <v>56</v>
      </c>
      <c r="D36" s="95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44">
        <v>12359</v>
      </c>
      <c r="B37" s="47">
        <v>39295</v>
      </c>
      <c r="C37" s="95">
        <v>29116401</v>
      </c>
      <c r="D37" s="95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36" t="s">
        <v>53</v>
      </c>
    </row>
    <row r="38" spans="1:29" x14ac:dyDescent="0.25">
      <c r="A38" s="44">
        <v>12359</v>
      </c>
      <c r="B38" s="47">
        <v>41579</v>
      </c>
      <c r="C38" s="95" t="s">
        <v>40</v>
      </c>
      <c r="D38" s="95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44">
        <v>12359</v>
      </c>
      <c r="B39" s="47">
        <v>41883</v>
      </c>
      <c r="C39" s="95" t="s">
        <v>42</v>
      </c>
      <c r="D39" s="95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44">
        <v>12461</v>
      </c>
      <c r="B40" s="47">
        <v>42948</v>
      </c>
      <c r="C40" s="95" t="s">
        <v>44</v>
      </c>
      <c r="D40" s="95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44">
        <v>12461</v>
      </c>
      <c r="B41" s="47">
        <v>41974</v>
      </c>
      <c r="C41" s="95" t="s">
        <v>46</v>
      </c>
      <c r="D41" s="95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44">
        <v>12461</v>
      </c>
      <c r="B42" s="47">
        <v>41883</v>
      </c>
      <c r="C42" s="95" t="s">
        <v>48</v>
      </c>
      <c r="D42" s="95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44">
        <v>12461</v>
      </c>
      <c r="B43" s="47">
        <v>41061</v>
      </c>
      <c r="C43" s="95">
        <v>1205006030</v>
      </c>
      <c r="D43" s="95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44">
        <v>12461</v>
      </c>
      <c r="B44" s="47">
        <v>41061</v>
      </c>
      <c r="C44" s="95">
        <v>1205006050</v>
      </c>
      <c r="D44" s="95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44">
        <v>12568</v>
      </c>
      <c r="B45" s="47">
        <v>41974</v>
      </c>
      <c r="C45" s="95" t="s">
        <v>58</v>
      </c>
      <c r="D45" s="95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44">
        <v>12568</v>
      </c>
      <c r="B46" s="47">
        <v>41975</v>
      </c>
      <c r="C46" s="95" t="s">
        <v>60</v>
      </c>
      <c r="D46" s="95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44">
        <v>12568</v>
      </c>
      <c r="B47" s="47">
        <v>39295</v>
      </c>
      <c r="C47" s="95">
        <v>29116401</v>
      </c>
      <c r="D47" s="95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36" t="s">
        <v>61</v>
      </c>
    </row>
    <row r="48" spans="1:29" x14ac:dyDescent="0.25">
      <c r="A48" s="44">
        <v>12568</v>
      </c>
      <c r="B48" s="47">
        <v>40695</v>
      </c>
      <c r="C48" s="95">
        <v>39642802</v>
      </c>
      <c r="D48" s="95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44">
        <v>12568</v>
      </c>
      <c r="B49" s="47">
        <v>40695</v>
      </c>
      <c r="C49" s="95">
        <v>39643604</v>
      </c>
      <c r="D49" s="95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44">
        <v>12568</v>
      </c>
      <c r="B50" s="47">
        <v>38626</v>
      </c>
      <c r="C50" s="95">
        <v>23168702</v>
      </c>
      <c r="D50" s="95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36" t="s">
        <v>61</v>
      </c>
    </row>
    <row r="51" spans="1:28" x14ac:dyDescent="0.25">
      <c r="A51" s="44">
        <v>12568</v>
      </c>
      <c r="B51" s="47">
        <v>40725</v>
      </c>
      <c r="C51" s="95">
        <v>39856602</v>
      </c>
      <c r="D51" s="95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44">
        <v>12568</v>
      </c>
      <c r="B52" s="47">
        <v>40695</v>
      </c>
      <c r="C52" s="95">
        <v>39643301</v>
      </c>
      <c r="D52" s="95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44">
        <v>12703</v>
      </c>
      <c r="B53" s="47">
        <v>39326</v>
      </c>
      <c r="C53" s="95">
        <v>29254201</v>
      </c>
      <c r="D53" s="95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39" t="s">
        <v>67</v>
      </c>
    </row>
    <row r="54" spans="1:28" x14ac:dyDescent="0.25">
      <c r="A54" s="44">
        <v>12703</v>
      </c>
      <c r="B54" s="47">
        <v>39083</v>
      </c>
      <c r="C54" s="95">
        <v>27281702</v>
      </c>
      <c r="D54" s="95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39" t="s">
        <v>67</v>
      </c>
    </row>
    <row r="55" spans="1:28" x14ac:dyDescent="0.25">
      <c r="A55" s="44">
        <v>12703</v>
      </c>
      <c r="B55" s="47">
        <v>39753</v>
      </c>
      <c r="C55" s="95">
        <v>33037001</v>
      </c>
      <c r="D55" s="95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44">
        <v>12703</v>
      </c>
      <c r="B56" s="47">
        <v>39753</v>
      </c>
      <c r="C56" s="95">
        <v>33041201</v>
      </c>
      <c r="D56" s="95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44">
        <v>12703</v>
      </c>
      <c r="B57" s="47">
        <v>41365</v>
      </c>
      <c r="C57" s="95">
        <v>1304004115</v>
      </c>
      <c r="D57" s="95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44">
        <v>12703</v>
      </c>
      <c r="B58" s="47">
        <v>41365</v>
      </c>
      <c r="C58" s="95">
        <v>1304004107</v>
      </c>
      <c r="D58" s="95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44">
        <v>12703</v>
      </c>
      <c r="B59" s="47">
        <v>41365</v>
      </c>
      <c r="C59" s="95">
        <v>1304004198</v>
      </c>
      <c r="D59" s="95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39" t="s">
        <v>71</v>
      </c>
    </row>
    <row r="60" spans="1:28" x14ac:dyDescent="0.25">
      <c r="A60" s="44">
        <v>12703</v>
      </c>
      <c r="B60" s="47">
        <v>39083</v>
      </c>
      <c r="C60" s="95">
        <v>27278201</v>
      </c>
      <c r="D60" s="95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39" t="s">
        <v>67</v>
      </c>
    </row>
    <row r="61" spans="1:28" x14ac:dyDescent="0.25">
      <c r="A61" s="44">
        <v>12703</v>
      </c>
      <c r="B61" s="47">
        <v>39356</v>
      </c>
      <c r="C61" s="95">
        <v>29536601</v>
      </c>
      <c r="D61" s="95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39" t="s">
        <v>67</v>
      </c>
    </row>
    <row r="62" spans="1:28" x14ac:dyDescent="0.25">
      <c r="A62" s="44">
        <v>12703</v>
      </c>
      <c r="B62" s="47">
        <v>37865</v>
      </c>
      <c r="C62" s="97">
        <v>17026101</v>
      </c>
      <c r="D62" s="97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39" t="s">
        <v>67</v>
      </c>
    </row>
    <row r="63" spans="1:28" x14ac:dyDescent="0.25">
      <c r="A63" s="44">
        <v>12735</v>
      </c>
      <c r="B63" s="47">
        <v>41365</v>
      </c>
      <c r="C63" s="95">
        <v>1304004199</v>
      </c>
      <c r="D63" s="95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44">
        <v>12735</v>
      </c>
      <c r="B64" s="47">
        <v>41275</v>
      </c>
      <c r="C64" s="95">
        <v>1210001868</v>
      </c>
      <c r="D64" s="95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44">
        <v>12735</v>
      </c>
      <c r="B65" s="47">
        <v>41974</v>
      </c>
      <c r="C65" s="95" t="s">
        <v>79</v>
      </c>
      <c r="D65" s="95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44">
        <v>12735</v>
      </c>
      <c r="B66" s="47">
        <v>41974</v>
      </c>
      <c r="C66" s="95" t="s">
        <v>80</v>
      </c>
      <c r="D66" s="95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44">
        <v>12975</v>
      </c>
      <c r="B67" s="47">
        <v>41579</v>
      </c>
      <c r="C67" s="95" t="s">
        <v>81</v>
      </c>
      <c r="D67" s="95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44">
        <v>12975</v>
      </c>
      <c r="B68" s="47">
        <v>41579</v>
      </c>
      <c r="C68" s="95" t="s">
        <v>82</v>
      </c>
      <c r="D68" s="95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44">
        <v>12975</v>
      </c>
      <c r="B69" s="47">
        <v>41365</v>
      </c>
      <c r="C69" s="95">
        <v>1304004196</v>
      </c>
      <c r="D69" s="95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44">
        <v>13094</v>
      </c>
      <c r="B70" s="48">
        <v>2008</v>
      </c>
      <c r="C70" s="95">
        <v>33036801</v>
      </c>
      <c r="D70" s="95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36" t="s">
        <v>61</v>
      </c>
    </row>
    <row r="71" spans="1:28" x14ac:dyDescent="0.25">
      <c r="A71" s="44">
        <v>13094</v>
      </c>
      <c r="B71" s="48">
        <v>2008</v>
      </c>
      <c r="C71" s="95">
        <v>33040901</v>
      </c>
      <c r="D71" s="95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36" t="s">
        <v>61</v>
      </c>
    </row>
    <row r="72" spans="1:28" x14ac:dyDescent="0.25">
      <c r="A72" s="44">
        <v>13094</v>
      </c>
      <c r="B72" s="49">
        <v>2016</v>
      </c>
      <c r="C72" s="95" t="s">
        <v>86</v>
      </c>
      <c r="D72" s="95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44">
        <v>13094</v>
      </c>
      <c r="B73" s="49">
        <v>2016</v>
      </c>
      <c r="C73" s="95" t="s">
        <v>88</v>
      </c>
      <c r="D73" s="95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44">
        <v>13094</v>
      </c>
      <c r="B74" s="49">
        <v>2013</v>
      </c>
      <c r="C74" s="95">
        <v>1304004114</v>
      </c>
      <c r="D74" s="95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44">
        <v>13094</v>
      </c>
      <c r="B75" s="49">
        <v>2008</v>
      </c>
      <c r="C75" s="95">
        <v>33037401</v>
      </c>
      <c r="D75" s="95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44">
        <v>13190</v>
      </c>
      <c r="B76" s="47" t="s">
        <v>90</v>
      </c>
      <c r="C76" s="95" t="s">
        <v>91</v>
      </c>
      <c r="D76" s="95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44">
        <v>13190</v>
      </c>
      <c r="B77" s="47" t="s">
        <v>90</v>
      </c>
      <c r="C77" s="95" t="s">
        <v>92</v>
      </c>
      <c r="D77" s="95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44">
        <v>13190</v>
      </c>
      <c r="B78" s="47" t="s">
        <v>90</v>
      </c>
      <c r="C78" s="95" t="s">
        <v>93</v>
      </c>
      <c r="D78" s="95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44">
        <v>13190</v>
      </c>
      <c r="B79" s="47" t="s">
        <v>90</v>
      </c>
      <c r="C79" s="95" t="s">
        <v>94</v>
      </c>
      <c r="D79" s="95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44">
        <v>13190</v>
      </c>
      <c r="B80" s="50" t="s">
        <v>95</v>
      </c>
      <c r="C80" s="96">
        <v>34591801</v>
      </c>
      <c r="D80" s="96"/>
      <c r="E80" s="40" t="s">
        <v>34</v>
      </c>
      <c r="F80" s="40" t="s">
        <v>96</v>
      </c>
      <c r="G80" s="41"/>
      <c r="H80" s="41"/>
      <c r="I80" s="41"/>
      <c r="J80" s="41"/>
      <c r="K80" s="41">
        <v>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2">
        <f t="shared" si="0"/>
        <v>6</v>
      </c>
    </row>
    <row r="81" spans="1:27" x14ac:dyDescent="0.25">
      <c r="A81" s="44">
        <v>13190</v>
      </c>
      <c r="B81" s="47" t="s">
        <v>97</v>
      </c>
      <c r="C81" s="95" t="s">
        <v>98</v>
      </c>
      <c r="D81" s="95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44">
        <v>13190</v>
      </c>
      <c r="B82" s="47" t="s">
        <v>97</v>
      </c>
      <c r="C82" s="95" t="s">
        <v>100</v>
      </c>
      <c r="D82" s="95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44">
        <v>13190</v>
      </c>
      <c r="B83" s="47" t="s">
        <v>101</v>
      </c>
      <c r="C83" s="95">
        <v>1205006021</v>
      </c>
      <c r="D83" s="95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44">
        <v>13190</v>
      </c>
      <c r="B84" s="47" t="s">
        <v>101</v>
      </c>
      <c r="C84" s="95">
        <v>1205006041</v>
      </c>
      <c r="D84" s="95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A85" s="52"/>
      <c r="B85" s="47"/>
      <c r="C85" s="35"/>
      <c r="D85" s="35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A86" s="52"/>
      <c r="B86" s="47"/>
      <c r="C86" s="35"/>
      <c r="D86" s="35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A87" s="52"/>
      <c r="B87" s="47"/>
      <c r="C87" s="35"/>
      <c r="D87" s="35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A88" s="52"/>
      <c r="B88" s="47"/>
      <c r="C88" s="35"/>
      <c r="D88" s="35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4"/>
    </row>
    <row r="89" spans="1:27" x14ac:dyDescent="0.25">
      <c r="A89" s="52"/>
      <c r="B89" s="47"/>
      <c r="C89" s="35"/>
      <c r="D89" s="35"/>
      <c r="E89" s="24"/>
      <c r="F89" s="2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4"/>
    </row>
    <row r="90" spans="1:27" x14ac:dyDescent="0.25">
      <c r="A90" s="52"/>
      <c r="B90" s="47"/>
      <c r="C90" s="35"/>
      <c r="D90" s="35"/>
      <c r="E90" s="24"/>
      <c r="F90" s="2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4"/>
    </row>
    <row r="91" spans="1:27" x14ac:dyDescent="0.25">
      <c r="A91" s="52"/>
      <c r="B91" s="47"/>
      <c r="C91" s="35"/>
      <c r="D91" s="35"/>
      <c r="E91" s="24"/>
      <c r="F91" s="2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4"/>
    </row>
    <row r="92" spans="1:27" x14ac:dyDescent="0.25">
      <c r="A92" s="52"/>
      <c r="B92" s="47"/>
      <c r="C92" s="35"/>
      <c r="D92" s="35"/>
      <c r="E92" s="24"/>
      <c r="F92" s="2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4"/>
    </row>
    <row r="93" spans="1:27" x14ac:dyDescent="0.25">
      <c r="A93" s="52"/>
      <c r="B93" s="47"/>
      <c r="C93" s="35"/>
      <c r="D93" s="35"/>
      <c r="E93" s="24"/>
      <c r="F93" s="2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4"/>
    </row>
    <row r="94" spans="1:27" x14ac:dyDescent="0.25">
      <c r="A94" s="52"/>
      <c r="B94" s="47"/>
      <c r="C94" s="35"/>
      <c r="D94" s="35"/>
      <c r="E94" s="24"/>
      <c r="F94" s="2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4"/>
    </row>
    <row r="95" spans="1:27" x14ac:dyDescent="0.25">
      <c r="A95" s="52"/>
      <c r="B95" s="47"/>
      <c r="C95" s="35"/>
      <c r="D95" s="35"/>
      <c r="E95" s="24"/>
      <c r="F95" s="2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4"/>
    </row>
    <row r="96" spans="1:27" x14ac:dyDescent="0.25">
      <c r="A96" s="52"/>
      <c r="B96" s="47"/>
      <c r="C96" s="35"/>
      <c r="D96" s="35"/>
      <c r="E96" s="24"/>
      <c r="F96" s="2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34"/>
    </row>
    <row r="97" spans="1:27" x14ac:dyDescent="0.25">
      <c r="A97" s="52"/>
      <c r="B97" s="47"/>
      <c r="C97" s="35"/>
      <c r="D97" s="35"/>
      <c r="E97" s="24"/>
      <c r="F97" s="2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4"/>
    </row>
    <row r="98" spans="1:27" x14ac:dyDescent="0.25">
      <c r="A98" s="52"/>
      <c r="B98" s="47"/>
      <c r="C98" s="35"/>
      <c r="D98" s="35"/>
      <c r="E98" s="24"/>
      <c r="F98" s="2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4"/>
    </row>
    <row r="99" spans="1:27" x14ac:dyDescent="0.25">
      <c r="A99" s="52"/>
      <c r="B99" s="47"/>
      <c r="C99" s="35"/>
      <c r="D99" s="35"/>
      <c r="E99" s="24"/>
      <c r="F99" s="2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4"/>
    </row>
    <row r="100" spans="1:27" x14ac:dyDescent="0.25">
      <c r="A100" s="52"/>
      <c r="B100" s="47"/>
      <c r="C100" s="35"/>
      <c r="D100" s="35"/>
      <c r="E100" s="24"/>
      <c r="F100" s="2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4"/>
    </row>
    <row r="101" spans="1:27" x14ac:dyDescent="0.25">
      <c r="A101" s="52"/>
      <c r="B101" s="47"/>
      <c r="C101" s="35"/>
      <c r="D101" s="35"/>
      <c r="E101" s="24"/>
      <c r="F101" s="2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4"/>
    </row>
    <row r="102" spans="1:27" x14ac:dyDescent="0.25">
      <c r="A102" s="52"/>
      <c r="B102" s="47"/>
      <c r="C102" s="35"/>
      <c r="D102" s="35"/>
      <c r="E102" s="24"/>
      <c r="F102" s="2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4"/>
    </row>
    <row r="103" spans="1:27" x14ac:dyDescent="0.25">
      <c r="A103" s="52"/>
      <c r="B103" s="47"/>
      <c r="C103" s="35"/>
      <c r="D103" s="35"/>
      <c r="E103" s="24"/>
      <c r="F103" s="2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4"/>
    </row>
    <row r="104" spans="1:27" x14ac:dyDescent="0.25">
      <c r="A104" s="52"/>
      <c r="B104" s="47"/>
      <c r="C104" s="35"/>
      <c r="D104" s="35"/>
      <c r="E104" s="24"/>
      <c r="F104" s="2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34"/>
    </row>
    <row r="105" spans="1:27" x14ac:dyDescent="0.25">
      <c r="A105" s="52"/>
      <c r="B105" s="47"/>
      <c r="C105" s="35"/>
      <c r="D105" s="35"/>
      <c r="E105" s="24"/>
      <c r="F105" s="2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4"/>
    </row>
    <row r="106" spans="1:27" x14ac:dyDescent="0.25">
      <c r="A106" s="52"/>
      <c r="B106" s="47"/>
      <c r="C106" s="35"/>
      <c r="D106" s="35"/>
      <c r="E106" s="24"/>
      <c r="F106" s="2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4"/>
    </row>
    <row r="107" spans="1:27" x14ac:dyDescent="0.25">
      <c r="A107" s="52"/>
      <c r="B107" s="47"/>
      <c r="C107" s="35"/>
      <c r="D107" s="35"/>
      <c r="E107" s="24"/>
      <c r="F107" s="24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34"/>
    </row>
    <row r="108" spans="1:27" x14ac:dyDescent="0.25">
      <c r="A108" s="52"/>
      <c r="B108" s="47"/>
      <c r="C108" s="35"/>
      <c r="D108" s="35"/>
      <c r="E108" s="24"/>
      <c r="F108" s="24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4"/>
    </row>
    <row r="109" spans="1:27" x14ac:dyDescent="0.25">
      <c r="A109" s="52"/>
      <c r="B109" s="47"/>
      <c r="C109" s="35"/>
      <c r="D109" s="35"/>
      <c r="E109" s="24"/>
      <c r="F109" s="2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4"/>
    </row>
    <row r="110" spans="1:27" x14ac:dyDescent="0.25">
      <c r="A110" s="52"/>
      <c r="B110" s="47"/>
      <c r="C110" s="35"/>
      <c r="D110" s="35"/>
      <c r="E110" s="24"/>
      <c r="F110" s="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4"/>
    </row>
    <row r="111" spans="1:27" x14ac:dyDescent="0.25">
      <c r="A111" s="52"/>
      <c r="B111" s="47"/>
      <c r="C111" s="35"/>
      <c r="D111" s="35"/>
      <c r="E111" s="24"/>
      <c r="F111" s="2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4"/>
    </row>
    <row r="112" spans="1:27" x14ac:dyDescent="0.25">
      <c r="A112" s="52"/>
      <c r="B112" s="47"/>
      <c r="C112" s="35"/>
      <c r="D112" s="35"/>
      <c r="E112" s="24"/>
      <c r="F112" s="24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4"/>
    </row>
    <row r="113" spans="1:27" x14ac:dyDescent="0.25">
      <c r="A113" s="52"/>
      <c r="B113" s="47"/>
      <c r="C113" s="35"/>
      <c r="D113" s="35"/>
      <c r="E113" s="24"/>
      <c r="F113" s="24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4"/>
    </row>
    <row r="114" spans="1:27" x14ac:dyDescent="0.25">
      <c r="B114" s="47"/>
      <c r="C114" s="33"/>
      <c r="D114" s="33"/>
      <c r="E114" s="24"/>
      <c r="F114" s="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4"/>
    </row>
    <row r="115" spans="1:27" x14ac:dyDescent="0.25">
      <c r="B115" s="47"/>
      <c r="C115" s="33"/>
      <c r="D115" s="33"/>
      <c r="E115" s="24"/>
      <c r="F115" s="24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4"/>
    </row>
    <row r="116" spans="1:27" x14ac:dyDescent="0.25">
      <c r="B116" s="47"/>
      <c r="C116" s="33"/>
      <c r="D116" s="33"/>
      <c r="E116" s="24"/>
      <c r="F116" s="24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4"/>
    </row>
    <row r="117" spans="1:27" x14ac:dyDescent="0.25">
      <c r="B117" s="47"/>
      <c r="C117" s="97"/>
      <c r="D117" s="97"/>
      <c r="E117" s="24"/>
      <c r="F117" s="24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7"/>
    </row>
    <row r="118" spans="1:27" x14ac:dyDescent="0.25">
      <c r="G118" s="26">
        <f>SUM(G17:G117)</f>
        <v>20</v>
      </c>
      <c r="H118" s="26">
        <f t="shared" ref="H118:Z118" si="2">SUM(H17:H117)</f>
        <v>25</v>
      </c>
      <c r="I118" s="26">
        <f t="shared" si="2"/>
        <v>0</v>
      </c>
      <c r="J118" s="26">
        <f t="shared" si="2"/>
        <v>50</v>
      </c>
      <c r="K118" s="26">
        <f t="shared" si="2"/>
        <v>68</v>
      </c>
      <c r="L118" s="26">
        <f t="shared" si="2"/>
        <v>4</v>
      </c>
      <c r="M118" s="26">
        <f t="shared" si="2"/>
        <v>5</v>
      </c>
      <c r="N118" s="26">
        <f t="shared" si="2"/>
        <v>349</v>
      </c>
      <c r="O118" s="26">
        <f t="shared" si="2"/>
        <v>104</v>
      </c>
      <c r="P118" s="26">
        <f t="shared" si="2"/>
        <v>28</v>
      </c>
      <c r="Q118" s="26">
        <f t="shared" si="2"/>
        <v>1</v>
      </c>
      <c r="R118" s="26">
        <f t="shared" si="2"/>
        <v>10</v>
      </c>
      <c r="S118" s="26">
        <f t="shared" si="2"/>
        <v>14</v>
      </c>
      <c r="T118" s="26">
        <f t="shared" si="2"/>
        <v>1</v>
      </c>
      <c r="U118" s="26">
        <f t="shared" si="2"/>
        <v>5</v>
      </c>
      <c r="V118" s="26">
        <f t="shared" si="2"/>
        <v>58</v>
      </c>
      <c r="W118" s="26">
        <f t="shared" si="2"/>
        <v>4</v>
      </c>
      <c r="X118" s="26">
        <f t="shared" si="2"/>
        <v>18</v>
      </c>
      <c r="Y118" s="26">
        <f t="shared" si="2"/>
        <v>14</v>
      </c>
      <c r="Z118" s="26">
        <f t="shared" si="2"/>
        <v>7879.67</v>
      </c>
    </row>
    <row r="119" spans="1:27" x14ac:dyDescent="0.25">
      <c r="G119" s="29">
        <f>+G118*G16</f>
        <v>200</v>
      </c>
      <c r="H119" s="29">
        <f t="shared" ref="H119:Z119" si="3">+H118*H16</f>
        <v>650</v>
      </c>
      <c r="I119" s="29">
        <f t="shared" si="3"/>
        <v>0</v>
      </c>
      <c r="J119" s="29">
        <f t="shared" si="3"/>
        <v>500</v>
      </c>
      <c r="K119" s="29">
        <f t="shared" si="3"/>
        <v>408</v>
      </c>
      <c r="L119" s="29">
        <f t="shared" si="3"/>
        <v>24</v>
      </c>
      <c r="M119" s="29">
        <f t="shared" si="3"/>
        <v>30</v>
      </c>
      <c r="N119" s="29">
        <f t="shared" si="3"/>
        <v>1396</v>
      </c>
      <c r="O119" s="29">
        <f t="shared" si="3"/>
        <v>624</v>
      </c>
      <c r="P119" s="29">
        <f t="shared" si="3"/>
        <v>168</v>
      </c>
      <c r="Q119" s="29">
        <f t="shared" si="3"/>
        <v>10</v>
      </c>
      <c r="R119" s="29">
        <f t="shared" si="3"/>
        <v>120</v>
      </c>
      <c r="S119" s="29">
        <f t="shared" si="3"/>
        <v>140</v>
      </c>
      <c r="T119" s="29">
        <f t="shared" si="3"/>
        <v>10</v>
      </c>
      <c r="U119" s="29">
        <f t="shared" si="3"/>
        <v>110</v>
      </c>
      <c r="V119" s="29">
        <f t="shared" si="3"/>
        <v>1160</v>
      </c>
      <c r="W119" s="29">
        <f t="shared" si="3"/>
        <v>50</v>
      </c>
      <c r="X119" s="29">
        <f t="shared" si="3"/>
        <v>180</v>
      </c>
      <c r="Y119" s="29">
        <f t="shared" si="3"/>
        <v>98</v>
      </c>
      <c r="Z119" s="29">
        <f t="shared" si="3"/>
        <v>2757.8844999999997</v>
      </c>
      <c r="AA119" s="28">
        <f>SUM(G119:Z119)</f>
        <v>8635.8845000000001</v>
      </c>
    </row>
  </sheetData>
  <mergeCells count="68">
    <mergeCell ref="C25:D25"/>
    <mergeCell ref="C117:D117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  <mergeCell ref="C32:D32"/>
    <mergeCell ref="C33:D33"/>
    <mergeCell ref="C34:D34"/>
    <mergeCell ref="C38:D38"/>
    <mergeCell ref="C40:D40"/>
    <mergeCell ref="C39:D39"/>
    <mergeCell ref="C35:D35"/>
    <mergeCell ref="C36:D36"/>
    <mergeCell ref="C37:D37"/>
    <mergeCell ref="C45:D45"/>
    <mergeCell ref="C46:D46"/>
    <mergeCell ref="C41:D41"/>
    <mergeCell ref="C42:D42"/>
    <mergeCell ref="C43:D43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82:D82"/>
    <mergeCell ref="C83:D83"/>
    <mergeCell ref="C84:D84"/>
    <mergeCell ref="C77:D77"/>
    <mergeCell ref="C78:D78"/>
    <mergeCell ref="C79:D79"/>
    <mergeCell ref="C80:D80"/>
    <mergeCell ref="C81:D81"/>
  </mergeCells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86"/>
  <sheetViews>
    <sheetView workbookViewId="0">
      <selection activeCell="D371" sqref="D371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8.710937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100" t="s">
        <v>31</v>
      </c>
      <c r="P10" s="101"/>
      <c r="Q10" s="101"/>
      <c r="R10" s="101"/>
      <c r="S10" s="102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11.5</v>
      </c>
      <c r="H16" s="19">
        <v>29.9</v>
      </c>
      <c r="I16" s="19">
        <v>23</v>
      </c>
      <c r="J16" s="19">
        <v>11.5</v>
      </c>
      <c r="K16" s="19">
        <v>6.9</v>
      </c>
      <c r="L16" s="19">
        <v>6.9</v>
      </c>
      <c r="M16" s="19">
        <v>6.9</v>
      </c>
      <c r="N16" s="19">
        <v>4.5999999999999996</v>
      </c>
      <c r="O16" s="19">
        <v>6.9</v>
      </c>
      <c r="P16" s="19">
        <v>6.9</v>
      </c>
      <c r="Q16" s="19">
        <v>11.5</v>
      </c>
      <c r="R16" s="19">
        <v>13.8</v>
      </c>
      <c r="S16" s="19">
        <v>11.5</v>
      </c>
      <c r="T16" s="19">
        <v>11.5</v>
      </c>
      <c r="U16" s="19">
        <v>25.3</v>
      </c>
      <c r="V16" s="19">
        <v>23</v>
      </c>
      <c r="W16" s="19">
        <v>14.38</v>
      </c>
      <c r="X16" s="19">
        <v>11.5</v>
      </c>
      <c r="Y16" s="19">
        <v>8.0500000000000007</v>
      </c>
      <c r="Z16" s="20">
        <v>0.4</v>
      </c>
      <c r="AA16" s="14" t="s">
        <v>20</v>
      </c>
      <c r="AB16" t="s">
        <v>21</v>
      </c>
    </row>
    <row r="17" spans="1:29" x14ac:dyDescent="0.25">
      <c r="A17" s="52"/>
      <c r="B17" s="47"/>
      <c r="C17" s="35"/>
      <c r="D17" s="35"/>
      <c r="E17" s="24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</row>
    <row r="18" spans="1:29" x14ac:dyDescent="0.25">
      <c r="A18" s="44">
        <v>13293</v>
      </c>
      <c r="B18" s="53" t="s">
        <v>104</v>
      </c>
      <c r="C18" s="95" t="s">
        <v>105</v>
      </c>
      <c r="D18" s="95"/>
      <c r="E18" s="24" t="s">
        <v>33</v>
      </c>
      <c r="F18" s="24" t="s">
        <v>106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4</v>
      </c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30">
        <f t="shared" ref="AA18:AA20" si="0">(G18*G$16)+(H18*H$16)+(I18*I$16)+(J18*J$16)+(K18*K$16)+(L18*L$16)+(M18*M$16)+(N18*N$16)+(O18*O$16)+(P18*P$16)+(Q18*Q$16)+(R18*R$16)+(S18*S$16)+(T18*T$16)+(U18*U$16)+(V18*V$16)+(W18*W$16)+(X18*X$16)+(Y18*Y$16)+(Z18*Z$16)</f>
        <v>59.8</v>
      </c>
    </row>
    <row r="19" spans="1:29" x14ac:dyDescent="0.25">
      <c r="A19" s="44">
        <v>13293</v>
      </c>
      <c r="B19" s="53" t="s">
        <v>104</v>
      </c>
      <c r="C19" s="95" t="s">
        <v>40</v>
      </c>
      <c r="D19" s="95"/>
      <c r="E19" s="24" t="s">
        <v>34</v>
      </c>
      <c r="F19" s="24" t="s">
        <v>106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6</v>
      </c>
      <c r="O19" s="12">
        <v>3</v>
      </c>
      <c r="P19" s="12">
        <v>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98.899999999999991</v>
      </c>
    </row>
    <row r="20" spans="1:29" x14ac:dyDescent="0.25">
      <c r="A20" s="44">
        <v>13293</v>
      </c>
      <c r="B20" s="54" t="s">
        <v>107</v>
      </c>
      <c r="C20" s="95">
        <v>23171902</v>
      </c>
      <c r="D20" s="95"/>
      <c r="E20" s="25" t="s">
        <v>33</v>
      </c>
      <c r="F20" s="25" t="s">
        <v>108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36" t="s">
        <v>53</v>
      </c>
      <c r="AC20" s="36"/>
    </row>
    <row r="21" spans="1:29" x14ac:dyDescent="0.25">
      <c r="A21" s="44">
        <v>13331</v>
      </c>
      <c r="B21" s="55" t="s">
        <v>109</v>
      </c>
      <c r="C21" s="95" t="s">
        <v>110</v>
      </c>
      <c r="D21" s="95"/>
      <c r="E21" s="24" t="s">
        <v>33</v>
      </c>
      <c r="F21" s="24" t="s">
        <v>111</v>
      </c>
      <c r="G21" s="12"/>
      <c r="H21" s="12"/>
      <c r="I21" s="12"/>
      <c r="J21" s="12">
        <v>1</v>
      </c>
      <c r="K21" s="12">
        <v>1</v>
      </c>
      <c r="L21" s="12"/>
      <c r="M21" s="12"/>
      <c r="N21" s="12">
        <v>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>(G21*G$16)+(H21*H$16)+(I21*I$16)+(J21*J$16)+(K21*K$16)+(L21*L$16)+(M21*M$16)+(N21*N$16)+(O21*O$16)+(P21*P$16)+(Q21*Q$16)+(R21*R$16)+(S21*S$16)+(T21*T$16)+(U21*U$16)+(V21*V$16)+(W21*W$16)+(X21*X$16)+(Y21*Y$16)+(Z21*Z$16)</f>
        <v>23</v>
      </c>
    </row>
    <row r="22" spans="1:29" x14ac:dyDescent="0.25">
      <c r="A22" s="44">
        <v>13331</v>
      </c>
      <c r="B22" s="55" t="s">
        <v>109</v>
      </c>
      <c r="C22" s="95" t="s">
        <v>112</v>
      </c>
      <c r="D22" s="95"/>
      <c r="E22" s="24" t="s">
        <v>34</v>
      </c>
      <c r="F22" s="24" t="s">
        <v>111</v>
      </c>
      <c r="G22" s="12"/>
      <c r="H22" s="12">
        <v>1</v>
      </c>
      <c r="I22" s="12"/>
      <c r="J22" s="12"/>
      <c r="K22" s="12">
        <v>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>(G22*G$16)+(H22*H$16)+(I22*I$16)+(J22*J$16)+(K22*K$16)+(L22*L$16)+(M22*M$16)+(N22*N$16)+(O22*O$16)+(P22*P$16)+(Q22*Q$16)+(R22*R$16)+(S22*S$16)+(T22*T$16)+(U22*U$16)+(V22*V$16)+(W22*W$16)+(X22*X$16)+(Y22*Y$16)+(Z22*Z$16)</f>
        <v>36.799999999999997</v>
      </c>
    </row>
    <row r="23" spans="1:29" x14ac:dyDescent="0.25">
      <c r="A23" s="44">
        <v>13331</v>
      </c>
      <c r="B23" s="55" t="s">
        <v>97</v>
      </c>
      <c r="C23" s="95" t="s">
        <v>113</v>
      </c>
      <c r="D23" s="95"/>
      <c r="E23" s="25" t="s">
        <v>33</v>
      </c>
      <c r="F23" s="25" t="s">
        <v>114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6</v>
      </c>
      <c r="O23" s="12"/>
      <c r="P23" s="12"/>
      <c r="Q23" s="12"/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30">
        <f>(G23*G$16)+(H23*H$16)+(I23*I$16)+(J23*J$16)+(K23*K$16)+(L23*L$16)+(M23*M$16)+(N23*N$16)+(O23*O$16)+(P23*P$16)+(Q23*Q$16)+(R23*R$16)+(S23*S$16)+(T23*T$16)+(U23*U$16)+(V23*V$16)+(W23*W$16)+(X23*X$16)+(Y23*Y$16)+(Z23*Z$16)</f>
        <v>101.2</v>
      </c>
    </row>
    <row r="24" spans="1:29" x14ac:dyDescent="0.25">
      <c r="A24" s="44">
        <v>13331</v>
      </c>
      <c r="B24" s="55" t="s">
        <v>97</v>
      </c>
      <c r="C24" s="95" t="s">
        <v>115</v>
      </c>
      <c r="D24" s="95"/>
      <c r="E24" s="24" t="s">
        <v>34</v>
      </c>
      <c r="F24" s="24" t="s">
        <v>114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8</v>
      </c>
      <c r="O24" s="12">
        <v>1</v>
      </c>
      <c r="P24" s="12">
        <v>2</v>
      </c>
      <c r="Q24" s="12">
        <v>3</v>
      </c>
      <c r="R24" s="12"/>
      <c r="S24" s="12"/>
      <c r="T24" s="12"/>
      <c r="U24" s="12"/>
      <c r="V24" s="12"/>
      <c r="W24" s="12"/>
      <c r="X24" s="12"/>
      <c r="Y24" s="12"/>
      <c r="Z24" s="12"/>
      <c r="AA24" s="30">
        <f>(G24*G$16)+(H24*H$16)+(I24*I$16)+(J24*J$16)+(K24*K$16)+(L24*L$16)+(M24*M$16)+(N24*N$16)+(O24*O$16)+(P24*P$16)+(Q24*Q$16)+(R24*R$16)+(S24*S$16)+(T24*T$16)+(U24*U$16)+(V24*V$16)+(W24*W$16)+(X24*X$16)+(Y24*Y$16)+(Z24*Z$16)</f>
        <v>128.80000000000001</v>
      </c>
    </row>
    <row r="25" spans="1:29" x14ac:dyDescent="0.25">
      <c r="A25" s="44">
        <v>13331</v>
      </c>
      <c r="B25" s="55" t="s">
        <v>109</v>
      </c>
      <c r="C25" s="95" t="s">
        <v>116</v>
      </c>
      <c r="D25" s="95"/>
      <c r="E25" s="24" t="s">
        <v>33</v>
      </c>
      <c r="F25" s="24" t="s">
        <v>117</v>
      </c>
      <c r="G25" s="12"/>
      <c r="H25" s="12"/>
      <c r="I25" s="12"/>
      <c r="J25" s="12">
        <v>1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>(G25*G$16)+(H25*H$16)+(I25*I$16)+(J25*J$16)+(K25*K$16)+(L25*L$16)+(M25*M$16)+(N25*N$16)+(O25*O$16)+(P25*P$16)+(Q25*Q$16)+(R25*R$16)+(S25*S$16)+(T25*T$16)+(U25*U$16)+(V25*V$16)+(W25*W$16)+(X25*X$16)+(Y25*Y$16)+(Z25*Z$16)</f>
        <v>18.399999999999999</v>
      </c>
    </row>
    <row r="26" spans="1:29" x14ac:dyDescent="0.25">
      <c r="A26" s="44">
        <v>13331</v>
      </c>
      <c r="B26" s="55" t="s">
        <v>109</v>
      </c>
      <c r="C26" s="35" t="s">
        <v>118</v>
      </c>
      <c r="D26" s="35"/>
      <c r="E26" s="24" t="s">
        <v>34</v>
      </c>
      <c r="F26" s="24" t="s">
        <v>117</v>
      </c>
      <c r="G26" s="12"/>
      <c r="H26" s="12"/>
      <c r="I26" s="12"/>
      <c r="J26" s="12"/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ref="AA26:AA30" si="1">(G26*G$16)+(H26*H$16)+(I26*I$16)+(J26*J$16)+(K26*K$16)+(L26*L$16)+(M26*M$16)+(N26*N$16)+(O26*O$16)+(P26*P$16)+(Q26*Q$16)+(R26*R$16)+(S26*S$16)+(T26*T$16)+(U26*U$16)+(V26*V$16)+(W26*W$16)+(X26*X$16)+(Y26*Y$16)+(Z26*Z$16)</f>
        <v>16.100000000000001</v>
      </c>
    </row>
    <row r="27" spans="1:29" x14ac:dyDescent="0.25">
      <c r="A27" s="44">
        <v>13331</v>
      </c>
      <c r="B27" s="55" t="s">
        <v>119</v>
      </c>
      <c r="C27" s="35" t="s">
        <v>120</v>
      </c>
      <c r="D27" s="35"/>
      <c r="E27" s="24" t="s">
        <v>33</v>
      </c>
      <c r="F27" s="24" t="s">
        <v>121</v>
      </c>
      <c r="G27" s="12"/>
      <c r="H27" s="12">
        <v>1</v>
      </c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>
        <f t="shared" si="1"/>
        <v>48.3</v>
      </c>
    </row>
    <row r="28" spans="1:29" x14ac:dyDescent="0.25">
      <c r="A28" s="44">
        <v>13331</v>
      </c>
      <c r="B28" s="55" t="s">
        <v>119</v>
      </c>
      <c r="C28" s="35" t="s">
        <v>122</v>
      </c>
      <c r="D28" s="35"/>
      <c r="E28" s="24" t="s">
        <v>34</v>
      </c>
      <c r="F28" s="24" t="s">
        <v>121</v>
      </c>
      <c r="G28" s="12"/>
      <c r="H28" s="12"/>
      <c r="I28" s="12"/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1"/>
        <v>6.9</v>
      </c>
    </row>
    <row r="29" spans="1:29" x14ac:dyDescent="0.25">
      <c r="A29" s="44">
        <v>13331</v>
      </c>
      <c r="B29" s="55" t="s">
        <v>119</v>
      </c>
      <c r="C29" s="35" t="s">
        <v>123</v>
      </c>
      <c r="D29" s="35"/>
      <c r="E29" s="24" t="s">
        <v>33</v>
      </c>
      <c r="F29" s="24" t="s">
        <v>102</v>
      </c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1"/>
        <v>6.9</v>
      </c>
    </row>
    <row r="30" spans="1:29" x14ac:dyDescent="0.25">
      <c r="A30" s="44">
        <v>13331</v>
      </c>
      <c r="B30" s="55" t="s">
        <v>119</v>
      </c>
      <c r="C30" s="35" t="s">
        <v>124</v>
      </c>
      <c r="D30" s="35"/>
      <c r="E30" s="24" t="s">
        <v>34</v>
      </c>
      <c r="F30" s="24" t="s">
        <v>102</v>
      </c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1"/>
        <v>6.9</v>
      </c>
    </row>
    <row r="31" spans="1:29" x14ac:dyDescent="0.25">
      <c r="A31" s="44">
        <v>13331</v>
      </c>
      <c r="B31" s="55" t="s">
        <v>97</v>
      </c>
      <c r="C31" s="95" t="s">
        <v>22</v>
      </c>
      <c r="D31" s="95"/>
      <c r="E31" s="24" t="s">
        <v>33</v>
      </c>
      <c r="F31" s="24" t="s">
        <v>23</v>
      </c>
      <c r="G31" s="12"/>
      <c r="H31" s="12"/>
      <c r="I31" s="12"/>
      <c r="J31" s="12">
        <v>1</v>
      </c>
      <c r="K31" s="12">
        <v>1</v>
      </c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>(G31*G$16)+(H31*H$16)+(I31*I$16)+(J31*J$16)+(K31*K$16)+(L31*L$16)+(M31*M$16)+(N31*N$16)+(O31*O$16)+(P31*P$16)+(Q31*Q$16)+(R31*R$16)+(S31*S$16)+(T31*T$16)+(U31*U$16)+(V31*V$16)+(W31*W$16)+(X31*X$16)+(Y31*Y$16)+(Z31*Z$16)</f>
        <v>32.200000000000003</v>
      </c>
    </row>
    <row r="32" spans="1:29" x14ac:dyDescent="0.25">
      <c r="A32" s="44">
        <v>13331</v>
      </c>
      <c r="B32" s="55" t="s">
        <v>97</v>
      </c>
      <c r="C32" s="95" t="s">
        <v>24</v>
      </c>
      <c r="D32" s="95"/>
      <c r="E32" s="24" t="s">
        <v>34</v>
      </c>
      <c r="F32" s="24" t="s">
        <v>23</v>
      </c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>
        <v>1</v>
      </c>
      <c r="P32" s="12"/>
      <c r="Q32" s="12"/>
      <c r="R32" s="12">
        <v>1</v>
      </c>
      <c r="S32" s="12"/>
      <c r="T32" s="12"/>
      <c r="U32" s="12"/>
      <c r="V32" s="12"/>
      <c r="W32" s="12"/>
      <c r="X32" s="12"/>
      <c r="Y32" s="12"/>
      <c r="Z32" s="12"/>
      <c r="AA32" s="30">
        <f>(G32*G$16)+(H32*H$16)+(I32*I$16)+(J32*J$16)+(K32*K$16)+(L32*L$16)+(M32*M$16)+(N32*N$16)+(O32*O$16)+(P32*P$16)+(Q32*Q$16)+(R32*R$16)+(S32*S$16)+(T32*T$16)+(U32*U$16)+(V32*V$16)+(W32*W$16)+(X32*X$16)+(Y32*Y$16)+(Z32*Z$16)</f>
        <v>62.099999999999994</v>
      </c>
    </row>
    <row r="33" spans="1:28" x14ac:dyDescent="0.25">
      <c r="A33" s="44">
        <v>13396</v>
      </c>
      <c r="B33" s="56" t="s">
        <v>107</v>
      </c>
      <c r="C33" s="95">
        <v>23171201</v>
      </c>
      <c r="D33" s="95"/>
      <c r="E33" s="24" t="s">
        <v>33</v>
      </c>
      <c r="F33" s="24" t="s">
        <v>114</v>
      </c>
      <c r="G33" s="12"/>
      <c r="H33" s="12"/>
      <c r="I33" s="12"/>
      <c r="J33" s="12">
        <v>1</v>
      </c>
      <c r="K33" s="12">
        <v>1</v>
      </c>
      <c r="L33" s="12"/>
      <c r="M33" s="12"/>
      <c r="N33" s="12">
        <v>9</v>
      </c>
      <c r="O33" s="12">
        <v>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ref="AA33:AA36" si="2">(G33*G$16)+(H33*H$16)+(I33*I$16)+(J33*J$16)+(K33*K$16)+(L33*L$16)+(M33*M$16)+(N33*N$16)+(O33*O$16)+(P33*P$16)+(Q33*Q$16)+(R33*R$16)+(S33*S$16)+(T33*T$16)+(U33*U$16)+(V33*V$16)+(W33*W$16)+(X33*X$16)+(Y33*Y$16)+(Z33*Z$16)</f>
        <v>66.7</v>
      </c>
      <c r="AB33" s="57" t="s">
        <v>61</v>
      </c>
    </row>
    <row r="34" spans="1:28" x14ac:dyDescent="0.25">
      <c r="A34" s="44">
        <v>13396</v>
      </c>
      <c r="B34" s="56" t="s">
        <v>125</v>
      </c>
      <c r="C34" s="95">
        <v>25802301</v>
      </c>
      <c r="D34" s="95"/>
      <c r="E34" s="24" t="s">
        <v>33</v>
      </c>
      <c r="F34" s="24" t="s">
        <v>52</v>
      </c>
      <c r="G34" s="12"/>
      <c r="H34" s="12"/>
      <c r="I34" s="12"/>
      <c r="J34" s="12">
        <v>1</v>
      </c>
      <c r="K34" s="12">
        <v>1</v>
      </c>
      <c r="L34" s="12"/>
      <c r="M34" s="12"/>
      <c r="N34" s="12">
        <v>12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53.53</v>
      </c>
      <c r="AA34" s="30">
        <f t="shared" si="2"/>
        <v>101.91200000000001</v>
      </c>
      <c r="AB34" s="57" t="s">
        <v>61</v>
      </c>
    </row>
    <row r="35" spans="1:28" x14ac:dyDescent="0.25">
      <c r="A35" s="44">
        <v>13396</v>
      </c>
      <c r="B35" s="55" t="s">
        <v>126</v>
      </c>
      <c r="C35" s="95" t="s">
        <v>127</v>
      </c>
      <c r="D35" s="95"/>
      <c r="E35" s="25" t="s">
        <v>33</v>
      </c>
      <c r="F35" s="25" t="s">
        <v>54</v>
      </c>
      <c r="G35" s="12"/>
      <c r="H35" s="12"/>
      <c r="I35" s="12"/>
      <c r="J35" s="12">
        <v>1</v>
      </c>
      <c r="K35" s="12">
        <v>1</v>
      </c>
      <c r="L35" s="12"/>
      <c r="M35" s="12"/>
      <c r="N35" s="12">
        <v>5</v>
      </c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48.3</v>
      </c>
    </row>
    <row r="36" spans="1:28" x14ac:dyDescent="0.25">
      <c r="A36" s="44">
        <v>13396</v>
      </c>
      <c r="B36" s="55"/>
      <c r="C36" s="95"/>
      <c r="D36" s="95"/>
      <c r="E36" s="24" t="s">
        <v>34</v>
      </c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0</v>
      </c>
      <c r="AB36" s="21"/>
    </row>
    <row r="37" spans="1:28" x14ac:dyDescent="0.25">
      <c r="A37" s="44">
        <v>13396</v>
      </c>
      <c r="B37" s="55"/>
      <c r="C37" s="58" t="s">
        <v>128</v>
      </c>
      <c r="D37" s="58"/>
      <c r="E37" s="106" t="s">
        <v>129</v>
      </c>
      <c r="F37" s="107"/>
      <c r="G37" s="107"/>
      <c r="H37" s="107"/>
      <c r="I37" s="107"/>
      <c r="J37" s="108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195.7</v>
      </c>
      <c r="AA37" s="60">
        <f>(Y37*Y$16)+(Z37*Z$16)</f>
        <v>78.28</v>
      </c>
    </row>
    <row r="38" spans="1:28" x14ac:dyDescent="0.25">
      <c r="A38" s="44">
        <v>13332</v>
      </c>
      <c r="B38" s="55" t="s">
        <v>109</v>
      </c>
      <c r="C38" s="95" t="s">
        <v>130</v>
      </c>
      <c r="D38" s="95"/>
      <c r="E38" s="24" t="s">
        <v>33</v>
      </c>
      <c r="F38" s="24" t="s">
        <v>64</v>
      </c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ref="AA38:AA101" si="3">(G38*G$16)+(H38*H$16)+(I38*I$16)+(J38*J$16)+(K38*K$16)+(L38*L$16)+(M38*M$16)+(N38*N$16)+(O38*O$16)+(P38*P$16)+(Q38*Q$16)+(R38*R$16)+(S38*S$16)+(T38*T$16)+(U38*U$16)+(V38*V$16)+(W38*W$16)+(X38*X$16)+(Y38*Y$16)+(Z38*Z$16)</f>
        <v>18.399999999999999</v>
      </c>
    </row>
    <row r="39" spans="1:28" x14ac:dyDescent="0.25">
      <c r="A39" s="44">
        <v>13332</v>
      </c>
      <c r="B39" s="55" t="s">
        <v>109</v>
      </c>
      <c r="C39" s="95" t="s">
        <v>131</v>
      </c>
      <c r="D39" s="95"/>
      <c r="E39" s="24" t="s">
        <v>34</v>
      </c>
      <c r="F39" s="24" t="s">
        <v>64</v>
      </c>
      <c r="G39" s="12"/>
      <c r="H39" s="12"/>
      <c r="I39" s="12"/>
      <c r="J39" s="12"/>
      <c r="K39" s="12">
        <v>1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3"/>
        <v>6.9</v>
      </c>
    </row>
    <row r="40" spans="1:28" x14ac:dyDescent="0.25">
      <c r="A40" s="44">
        <v>13332</v>
      </c>
      <c r="B40" s="55" t="s">
        <v>132</v>
      </c>
      <c r="C40" s="95">
        <v>1205006015</v>
      </c>
      <c r="D40" s="95"/>
      <c r="E40" s="25" t="s">
        <v>33</v>
      </c>
      <c r="F40" s="25" t="s">
        <v>133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6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3"/>
        <v>75.899999999999991</v>
      </c>
    </row>
    <row r="41" spans="1:28" x14ac:dyDescent="0.25">
      <c r="A41" s="44">
        <v>13332</v>
      </c>
      <c r="B41" s="55" t="s">
        <v>132</v>
      </c>
      <c r="C41" s="95">
        <v>1205006035</v>
      </c>
      <c r="D41" s="95"/>
      <c r="E41" s="24" t="s">
        <v>34</v>
      </c>
      <c r="F41" s="24" t="s">
        <v>133</v>
      </c>
      <c r="G41" s="12"/>
      <c r="H41" s="12"/>
      <c r="I41" s="12"/>
      <c r="J41" s="12"/>
      <c r="K41" s="12">
        <v>1</v>
      </c>
      <c r="L41" s="12"/>
      <c r="M41" s="12"/>
      <c r="N41" s="12">
        <v>2</v>
      </c>
      <c r="O41" s="12">
        <v>1</v>
      </c>
      <c r="P41" s="12">
        <v>3</v>
      </c>
      <c r="Q41" s="12"/>
      <c r="R41" s="12">
        <v>1</v>
      </c>
      <c r="S41" s="12"/>
      <c r="T41" s="12"/>
      <c r="U41" s="12"/>
      <c r="V41" s="12"/>
      <c r="W41" s="12"/>
      <c r="X41" s="12">
        <v>2</v>
      </c>
      <c r="Y41" s="12"/>
      <c r="Z41" s="12">
        <v>65.88</v>
      </c>
      <c r="AA41" s="30">
        <f t="shared" si="3"/>
        <v>106.852</v>
      </c>
      <c r="AB41" s="21"/>
    </row>
    <row r="42" spans="1:28" x14ac:dyDescent="0.25">
      <c r="A42" s="44">
        <v>13332</v>
      </c>
      <c r="B42" s="55" t="s">
        <v>132</v>
      </c>
      <c r="C42" s="95">
        <v>1205006013</v>
      </c>
      <c r="D42" s="95"/>
      <c r="E42" s="24" t="s">
        <v>33</v>
      </c>
      <c r="F42" s="24" t="s">
        <v>62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9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>
        <f t="shared" si="3"/>
        <v>96.6</v>
      </c>
    </row>
    <row r="43" spans="1:28" x14ac:dyDescent="0.25">
      <c r="A43" s="44">
        <v>13332</v>
      </c>
      <c r="B43" s="55" t="s">
        <v>132</v>
      </c>
      <c r="C43" s="95">
        <v>1205006033</v>
      </c>
      <c r="D43" s="95"/>
      <c r="E43" s="24" t="s">
        <v>134</v>
      </c>
      <c r="F43" s="24" t="s">
        <v>62</v>
      </c>
      <c r="G43" s="12"/>
      <c r="H43" s="12"/>
      <c r="I43" s="12"/>
      <c r="J43" s="12"/>
      <c r="K43" s="12">
        <v>1</v>
      </c>
      <c r="L43" s="12"/>
      <c r="M43" s="12"/>
      <c r="N43" s="12">
        <v>2</v>
      </c>
      <c r="O43" s="12">
        <v>1</v>
      </c>
      <c r="P43" s="12">
        <v>4</v>
      </c>
      <c r="Q43" s="12"/>
      <c r="R43" s="12"/>
      <c r="S43" s="12"/>
      <c r="T43" s="12"/>
      <c r="U43" s="12"/>
      <c r="V43" s="12"/>
      <c r="W43" s="12"/>
      <c r="X43" s="12"/>
      <c r="Y43" s="12"/>
      <c r="Z43" s="12">
        <v>738.8</v>
      </c>
      <c r="AA43" s="30">
        <f t="shared" si="3"/>
        <v>346.12</v>
      </c>
      <c r="AB43" t="s">
        <v>135</v>
      </c>
    </row>
    <row r="44" spans="1:28" x14ac:dyDescent="0.25">
      <c r="A44" s="44">
        <v>13332</v>
      </c>
      <c r="B44" s="55" t="s">
        <v>109</v>
      </c>
      <c r="C44" s="95" t="s">
        <v>136</v>
      </c>
      <c r="D44" s="95"/>
      <c r="E44" s="24" t="s">
        <v>137</v>
      </c>
      <c r="F44" s="24" t="s">
        <v>138</v>
      </c>
      <c r="G44" s="12"/>
      <c r="H44" s="12">
        <v>1</v>
      </c>
      <c r="I44" s="12"/>
      <c r="J44" s="12">
        <v>1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48.3</v>
      </c>
    </row>
    <row r="45" spans="1:28" x14ac:dyDescent="0.25">
      <c r="A45" s="44">
        <v>13332</v>
      </c>
      <c r="B45" s="55" t="s">
        <v>109</v>
      </c>
      <c r="C45" s="95" t="s">
        <v>139</v>
      </c>
      <c r="D45" s="95"/>
      <c r="E45" s="24" t="s">
        <v>134</v>
      </c>
      <c r="F45" s="24" t="s">
        <v>138</v>
      </c>
      <c r="G45" s="12"/>
      <c r="H45" s="12"/>
      <c r="I45" s="12"/>
      <c r="J45" s="12"/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30">
        <f t="shared" si="3"/>
        <v>6.9</v>
      </c>
    </row>
    <row r="46" spans="1:28" x14ac:dyDescent="0.25">
      <c r="A46" s="44">
        <v>13482</v>
      </c>
      <c r="B46" s="61"/>
      <c r="C46" s="62" t="s">
        <v>140</v>
      </c>
      <c r="D46" s="6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>
        <v>246.05</v>
      </c>
      <c r="AA46" s="30">
        <f t="shared" si="3"/>
        <v>98.420000000000016</v>
      </c>
    </row>
    <row r="47" spans="1:28" x14ac:dyDescent="0.25">
      <c r="A47" s="44">
        <v>13482</v>
      </c>
      <c r="B47" s="55" t="s">
        <v>141</v>
      </c>
      <c r="C47" s="95">
        <v>38091401</v>
      </c>
      <c r="D47" s="95"/>
      <c r="E47" s="24" t="s">
        <v>33</v>
      </c>
      <c r="F47" s="24" t="s">
        <v>142</v>
      </c>
      <c r="G47" s="12"/>
      <c r="H47" s="12"/>
      <c r="I47" s="12"/>
      <c r="J47" s="12">
        <v>1</v>
      </c>
      <c r="K47" s="12">
        <v>1</v>
      </c>
      <c r="L47" s="12"/>
      <c r="M47" s="12"/>
      <c r="N47" s="12">
        <v>7</v>
      </c>
      <c r="O47" s="12">
        <v>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16.18</v>
      </c>
      <c r="AA47" s="30">
        <f t="shared" si="3"/>
        <v>63.971999999999994</v>
      </c>
    </row>
    <row r="48" spans="1:28" x14ac:dyDescent="0.25">
      <c r="A48" s="44">
        <v>13482</v>
      </c>
      <c r="B48" s="55" t="s">
        <v>141</v>
      </c>
      <c r="C48" s="95">
        <v>38105701</v>
      </c>
      <c r="D48" s="95"/>
      <c r="E48" s="24" t="s">
        <v>34</v>
      </c>
      <c r="F48" s="24" t="s">
        <v>142</v>
      </c>
      <c r="G48" s="12"/>
      <c r="H48" s="12">
        <v>1</v>
      </c>
      <c r="I48" s="12"/>
      <c r="J48" s="12"/>
      <c r="K48" s="12">
        <v>1</v>
      </c>
      <c r="L48" s="12"/>
      <c r="M48" s="12"/>
      <c r="N48" s="12">
        <v>4</v>
      </c>
      <c r="O48" s="12">
        <v>3</v>
      </c>
      <c r="P48" s="12"/>
      <c r="Q48" s="12"/>
      <c r="R48" s="12"/>
      <c r="S48" s="12"/>
      <c r="T48" s="12"/>
      <c r="U48" s="12"/>
      <c r="V48" s="12"/>
      <c r="W48" s="12"/>
      <c r="X48" s="12">
        <v>2</v>
      </c>
      <c r="Y48" s="12"/>
      <c r="Z48" s="12"/>
      <c r="AA48" s="30">
        <f t="shared" si="3"/>
        <v>98.9</v>
      </c>
    </row>
    <row r="49" spans="1:27" x14ac:dyDescent="0.25">
      <c r="A49" s="44">
        <v>13482</v>
      </c>
      <c r="B49" s="55" t="s">
        <v>97</v>
      </c>
      <c r="C49" s="95" t="s">
        <v>143</v>
      </c>
      <c r="D49" s="95"/>
      <c r="E49" s="25" t="s">
        <v>33</v>
      </c>
      <c r="F49" s="25" t="s">
        <v>85</v>
      </c>
      <c r="G49" s="12"/>
      <c r="H49" s="12">
        <v>1</v>
      </c>
      <c r="I49" s="12"/>
      <c r="J49" s="12">
        <v>1</v>
      </c>
      <c r="K49" s="12">
        <v>1</v>
      </c>
      <c r="L49" s="12"/>
      <c r="M49" s="12"/>
      <c r="N49" s="12">
        <v>5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>
        <f t="shared" si="3"/>
        <v>71.3</v>
      </c>
    </row>
    <row r="50" spans="1:27" x14ac:dyDescent="0.25">
      <c r="A50" s="44">
        <v>13482</v>
      </c>
      <c r="B50" s="55" t="s">
        <v>97</v>
      </c>
      <c r="C50" s="95" t="s">
        <v>144</v>
      </c>
      <c r="D50" s="95"/>
      <c r="E50" s="24" t="s">
        <v>34</v>
      </c>
      <c r="F50" s="24" t="s">
        <v>85</v>
      </c>
      <c r="G50" s="12"/>
      <c r="H50" s="12"/>
      <c r="I50" s="12"/>
      <c r="J50" s="12"/>
      <c r="K50" s="12">
        <v>1</v>
      </c>
      <c r="L50" s="12"/>
      <c r="M50" s="12"/>
      <c r="N50" s="12">
        <v>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3"/>
        <v>34.5</v>
      </c>
    </row>
    <row r="51" spans="1:27" x14ac:dyDescent="0.25">
      <c r="A51" s="44">
        <v>13482</v>
      </c>
      <c r="B51" s="55" t="s">
        <v>109</v>
      </c>
      <c r="C51" s="95" t="s">
        <v>145</v>
      </c>
      <c r="D51" s="95"/>
      <c r="E51" s="24" t="s">
        <v>33</v>
      </c>
      <c r="F51" s="24" t="s">
        <v>35</v>
      </c>
      <c r="G51" s="12"/>
      <c r="H51" s="12">
        <v>1</v>
      </c>
      <c r="I51" s="12"/>
      <c r="J51" s="12">
        <v>1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3"/>
        <v>48.3</v>
      </c>
    </row>
    <row r="52" spans="1:27" x14ac:dyDescent="0.25">
      <c r="A52" s="44">
        <v>13482</v>
      </c>
      <c r="B52" s="55" t="s">
        <v>109</v>
      </c>
      <c r="C52" s="95" t="s">
        <v>146</v>
      </c>
      <c r="D52" s="95"/>
      <c r="E52" s="24" t="s">
        <v>134</v>
      </c>
      <c r="F52" s="24" t="s">
        <v>35</v>
      </c>
      <c r="G52" s="12"/>
      <c r="H52" s="12"/>
      <c r="I52" s="12"/>
      <c r="J52" s="12"/>
      <c r="K52" s="12">
        <v>1</v>
      </c>
      <c r="L52" s="12"/>
      <c r="M52" s="12"/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>
        <f t="shared" si="3"/>
        <v>16.100000000000001</v>
      </c>
    </row>
    <row r="53" spans="1:27" x14ac:dyDescent="0.25">
      <c r="A53" s="44">
        <v>13482</v>
      </c>
      <c r="B53" s="55" t="s">
        <v>90</v>
      </c>
      <c r="C53" s="95" t="s">
        <v>147</v>
      </c>
      <c r="D53" s="95"/>
      <c r="E53" s="24" t="s">
        <v>33</v>
      </c>
      <c r="F53" s="24" t="s">
        <v>148</v>
      </c>
      <c r="G53" s="12"/>
      <c r="H53" s="12"/>
      <c r="I53" s="12"/>
      <c r="J53" s="12"/>
      <c r="K53" s="12">
        <v>1</v>
      </c>
      <c r="L53" s="12"/>
      <c r="M53" s="12"/>
      <c r="N53" s="12">
        <v>5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>
        <f t="shared" si="3"/>
        <v>29.9</v>
      </c>
    </row>
    <row r="54" spans="1:27" x14ac:dyDescent="0.25">
      <c r="A54" s="44">
        <v>13482</v>
      </c>
      <c r="B54" s="55" t="s">
        <v>90</v>
      </c>
      <c r="C54" s="95" t="s">
        <v>149</v>
      </c>
      <c r="D54" s="95"/>
      <c r="E54" s="24" t="s">
        <v>34</v>
      </c>
      <c r="F54" s="24" t="s">
        <v>148</v>
      </c>
      <c r="G54" s="12"/>
      <c r="H54" s="12">
        <v>1</v>
      </c>
      <c r="I54" s="12"/>
      <c r="J54" s="12">
        <v>1</v>
      </c>
      <c r="K54" s="12">
        <v>1</v>
      </c>
      <c r="L54" s="12"/>
      <c r="M54" s="12"/>
      <c r="N54" s="12">
        <v>4</v>
      </c>
      <c r="O54" s="12">
        <v>2</v>
      </c>
      <c r="P54" s="12"/>
      <c r="Q54" s="12"/>
      <c r="R54" s="12"/>
      <c r="S54" s="12"/>
      <c r="T54" s="12"/>
      <c r="U54" s="12"/>
      <c r="V54" s="12">
        <v>2</v>
      </c>
      <c r="W54" s="12"/>
      <c r="X54" s="12"/>
      <c r="Y54" s="12"/>
      <c r="Z54" s="12">
        <v>88.88</v>
      </c>
      <c r="AA54" s="30">
        <f t="shared" si="3"/>
        <v>162.05199999999999</v>
      </c>
    </row>
    <row r="55" spans="1:27" x14ac:dyDescent="0.25">
      <c r="A55" s="44">
        <v>13482</v>
      </c>
      <c r="B55" s="55" t="s">
        <v>119</v>
      </c>
      <c r="C55" s="35" t="s">
        <v>150</v>
      </c>
      <c r="D55" s="35"/>
      <c r="E55" s="24" t="s">
        <v>33</v>
      </c>
      <c r="F55" s="24" t="s">
        <v>151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20.079999999999998</v>
      </c>
      <c r="AA55" s="30">
        <f t="shared" si="3"/>
        <v>63.231999999999999</v>
      </c>
    </row>
    <row r="56" spans="1:27" x14ac:dyDescent="0.25">
      <c r="A56" s="44">
        <v>13482</v>
      </c>
      <c r="B56" s="55" t="s">
        <v>119</v>
      </c>
      <c r="C56" s="35" t="s">
        <v>152</v>
      </c>
      <c r="D56" s="35"/>
      <c r="E56" s="24" t="s">
        <v>34</v>
      </c>
      <c r="F56" s="24" t="s">
        <v>151</v>
      </c>
      <c r="G56" s="12"/>
      <c r="H56" s="12"/>
      <c r="I56" s="12"/>
      <c r="J56" s="12"/>
      <c r="K56" s="12">
        <v>1</v>
      </c>
      <c r="L56" s="12"/>
      <c r="M56" s="12"/>
      <c r="N56" s="12">
        <v>4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>
        <f t="shared" si="3"/>
        <v>25.299999999999997</v>
      </c>
    </row>
    <row r="57" spans="1:27" x14ac:dyDescent="0.25">
      <c r="A57" s="44">
        <v>13482</v>
      </c>
      <c r="B57" s="55" t="s">
        <v>119</v>
      </c>
      <c r="C57" s="95" t="s">
        <v>153</v>
      </c>
      <c r="D57" s="95"/>
      <c r="E57" s="24" t="s">
        <v>33</v>
      </c>
      <c r="F57" s="24" t="s">
        <v>114</v>
      </c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3"/>
        <v>18.399999999999999</v>
      </c>
    </row>
    <row r="58" spans="1:27" x14ac:dyDescent="0.25">
      <c r="A58" s="44">
        <v>13482</v>
      </c>
      <c r="B58" s="55" t="s">
        <v>119</v>
      </c>
      <c r="C58" s="95" t="s">
        <v>154</v>
      </c>
      <c r="D58" s="95"/>
      <c r="E58" s="24" t="s">
        <v>34</v>
      </c>
      <c r="F58" s="24" t="s">
        <v>114</v>
      </c>
      <c r="G58" s="12"/>
      <c r="H58" s="12"/>
      <c r="I58" s="12"/>
      <c r="J58" s="12"/>
      <c r="K58" s="12">
        <v>1</v>
      </c>
      <c r="L58" s="12"/>
      <c r="M58" s="12"/>
      <c r="N58" s="12">
        <v>2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3"/>
        <v>16.100000000000001</v>
      </c>
    </row>
    <row r="59" spans="1:27" x14ac:dyDescent="0.25">
      <c r="A59" s="44">
        <v>13482</v>
      </c>
      <c r="B59" s="55" t="s">
        <v>155</v>
      </c>
      <c r="C59" s="95" t="s">
        <v>156</v>
      </c>
      <c r="D59" s="95"/>
      <c r="E59" s="25" t="s">
        <v>33</v>
      </c>
      <c r="F59" s="25" t="s">
        <v>157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>
        <f t="shared" si="3"/>
        <v>71.3</v>
      </c>
    </row>
    <row r="60" spans="1:27" x14ac:dyDescent="0.25">
      <c r="A60" s="44">
        <v>13482</v>
      </c>
      <c r="B60" s="55" t="s">
        <v>155</v>
      </c>
      <c r="C60" s="95" t="s">
        <v>158</v>
      </c>
      <c r="D60" s="95"/>
      <c r="E60" s="24" t="s">
        <v>34</v>
      </c>
      <c r="F60" s="24" t="s">
        <v>157</v>
      </c>
      <c r="G60" s="12"/>
      <c r="H60" s="12"/>
      <c r="I60" s="12"/>
      <c r="J60" s="12"/>
      <c r="K60" s="12">
        <v>1</v>
      </c>
      <c r="L60" s="12"/>
      <c r="M60" s="12"/>
      <c r="N60" s="12">
        <v>6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>
        <f t="shared" si="3"/>
        <v>41.4</v>
      </c>
    </row>
    <row r="61" spans="1:27" x14ac:dyDescent="0.25">
      <c r="A61" s="44">
        <v>13482</v>
      </c>
      <c r="B61" s="55" t="s">
        <v>97</v>
      </c>
      <c r="C61" s="95" t="s">
        <v>159</v>
      </c>
      <c r="D61" s="95"/>
      <c r="E61" s="24" t="s">
        <v>33</v>
      </c>
      <c r="F61" s="24" t="s">
        <v>160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3"/>
        <v>85.1</v>
      </c>
    </row>
    <row r="62" spans="1:27" x14ac:dyDescent="0.25">
      <c r="A62" s="44">
        <v>13482</v>
      </c>
      <c r="B62" s="55" t="s">
        <v>97</v>
      </c>
      <c r="C62" s="95" t="s">
        <v>161</v>
      </c>
      <c r="D62" s="95"/>
      <c r="E62" s="24" t="s">
        <v>34</v>
      </c>
      <c r="F62" s="24" t="s">
        <v>160</v>
      </c>
      <c r="G62" s="12"/>
      <c r="H62" s="12"/>
      <c r="I62" s="12"/>
      <c r="J62" s="12"/>
      <c r="K62" s="12">
        <v>1</v>
      </c>
      <c r="L62" s="12"/>
      <c r="M62" s="12"/>
      <c r="N62" s="12">
        <v>10</v>
      </c>
      <c r="O62" s="12">
        <v>2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3"/>
        <v>66.7</v>
      </c>
    </row>
    <row r="63" spans="1:27" x14ac:dyDescent="0.25">
      <c r="A63" s="44">
        <v>13482</v>
      </c>
      <c r="B63" s="55" t="s">
        <v>162</v>
      </c>
      <c r="C63" s="95">
        <v>1304004107</v>
      </c>
      <c r="D63" s="95"/>
      <c r="E63" s="24" t="s">
        <v>33</v>
      </c>
      <c r="F63" s="24" t="s">
        <v>163</v>
      </c>
      <c r="G63" s="12"/>
      <c r="H63" s="12"/>
      <c r="I63" s="12"/>
      <c r="J63" s="12">
        <v>1</v>
      </c>
      <c r="K63" s="12">
        <v>1</v>
      </c>
      <c r="L63" s="12"/>
      <c r="M63" s="12"/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16.18</v>
      </c>
      <c r="AA63" s="30">
        <f t="shared" si="3"/>
        <v>52.472000000000001</v>
      </c>
    </row>
    <row r="64" spans="1:27" x14ac:dyDescent="0.25">
      <c r="A64" s="44">
        <v>13482</v>
      </c>
      <c r="B64" s="55" t="s">
        <v>162</v>
      </c>
      <c r="C64" s="95">
        <v>1304004198</v>
      </c>
      <c r="D64" s="95"/>
      <c r="E64" s="24" t="s">
        <v>34</v>
      </c>
      <c r="F64" s="24" t="s">
        <v>163</v>
      </c>
      <c r="G64" s="12"/>
      <c r="H64" s="12">
        <v>1</v>
      </c>
      <c r="I64" s="12"/>
      <c r="J64" s="12"/>
      <c r="K64" s="12">
        <v>1</v>
      </c>
      <c r="L64" s="12"/>
      <c r="M64" s="12"/>
      <c r="N64" s="12"/>
      <c r="O64" s="12">
        <v>1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>
        <f t="shared" si="3"/>
        <v>43.699999999999996</v>
      </c>
    </row>
    <row r="65" spans="1:28" x14ac:dyDescent="0.25">
      <c r="A65" s="44">
        <v>13482</v>
      </c>
      <c r="B65" s="55" t="s">
        <v>119</v>
      </c>
      <c r="C65" s="95" t="s">
        <v>164</v>
      </c>
      <c r="D65" s="95"/>
      <c r="E65" s="24" t="s">
        <v>33</v>
      </c>
      <c r="F65" s="24" t="s">
        <v>89</v>
      </c>
      <c r="G65" s="12"/>
      <c r="H65" s="12">
        <v>1</v>
      </c>
      <c r="I65" s="12"/>
      <c r="J65" s="12">
        <v>1</v>
      </c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2</v>
      </c>
      <c r="W65" s="12"/>
      <c r="X65" s="12"/>
      <c r="Y65" s="12"/>
      <c r="Z65" s="12"/>
      <c r="AA65" s="30">
        <f t="shared" si="3"/>
        <v>94.3</v>
      </c>
    </row>
    <row r="66" spans="1:28" x14ac:dyDescent="0.25">
      <c r="A66" s="44">
        <v>13482</v>
      </c>
      <c r="B66" s="55" t="s">
        <v>119</v>
      </c>
      <c r="C66" s="35" t="s">
        <v>165</v>
      </c>
      <c r="D66" s="35"/>
      <c r="E66" s="24" t="s">
        <v>34</v>
      </c>
      <c r="F66" s="24" t="s">
        <v>89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3"/>
        <v>16.100000000000001</v>
      </c>
    </row>
    <row r="67" spans="1:28" x14ac:dyDescent="0.25">
      <c r="A67" s="44">
        <v>13482</v>
      </c>
      <c r="B67" s="55" t="s">
        <v>126</v>
      </c>
      <c r="C67" s="35" t="s">
        <v>166</v>
      </c>
      <c r="D67" s="35"/>
      <c r="E67" s="24" t="s">
        <v>33</v>
      </c>
      <c r="F67" s="24" t="s">
        <v>167</v>
      </c>
      <c r="G67" s="12"/>
      <c r="H67" s="12">
        <v>1</v>
      </c>
      <c r="I67" s="12"/>
      <c r="J67" s="12">
        <v>1</v>
      </c>
      <c r="K67" s="12">
        <v>1</v>
      </c>
      <c r="L67" s="12"/>
      <c r="M67" s="12"/>
      <c r="N67" s="12">
        <v>5</v>
      </c>
      <c r="O67" s="12">
        <v>5</v>
      </c>
      <c r="P67" s="12"/>
      <c r="Q67" s="12"/>
      <c r="R67" s="12"/>
      <c r="S67" s="12"/>
      <c r="T67" s="12"/>
      <c r="U67" s="12"/>
      <c r="V67" s="12">
        <v>6</v>
      </c>
      <c r="W67" s="12"/>
      <c r="X67" s="12"/>
      <c r="Y67" s="12"/>
      <c r="Z67" s="12"/>
      <c r="AA67" s="30">
        <f t="shared" si="3"/>
        <v>243.8</v>
      </c>
    </row>
    <row r="68" spans="1:28" x14ac:dyDescent="0.25">
      <c r="A68" s="44">
        <v>13482</v>
      </c>
      <c r="B68" s="55" t="s">
        <v>126</v>
      </c>
      <c r="C68" s="35" t="s">
        <v>168</v>
      </c>
      <c r="D68" s="35"/>
      <c r="E68" s="24" t="s">
        <v>34</v>
      </c>
      <c r="F68" s="24" t="s">
        <v>167</v>
      </c>
      <c r="G68" s="12"/>
      <c r="H68" s="12"/>
      <c r="I68" s="12"/>
      <c r="J68" s="12"/>
      <c r="K68" s="12">
        <v>1</v>
      </c>
      <c r="L68" s="12"/>
      <c r="M68" s="12"/>
      <c r="N68" s="12">
        <v>4</v>
      </c>
      <c r="O68" s="12">
        <v>1</v>
      </c>
      <c r="P68" s="12"/>
      <c r="Q68" s="12"/>
      <c r="R68" s="12"/>
      <c r="S68" s="12"/>
      <c r="T68" s="12"/>
      <c r="U68" s="12"/>
      <c r="V68" s="12">
        <v>1</v>
      </c>
      <c r="W68" s="12"/>
      <c r="X68" s="12"/>
      <c r="Y68" s="12"/>
      <c r="Z68" s="12">
        <v>82.88</v>
      </c>
      <c r="AA68" s="30">
        <f t="shared" si="3"/>
        <v>88.352000000000004</v>
      </c>
    </row>
    <row r="69" spans="1:28" x14ac:dyDescent="0.25">
      <c r="A69" s="44">
        <v>13482</v>
      </c>
      <c r="B69" s="55" t="s">
        <v>109</v>
      </c>
      <c r="C69" s="35" t="s">
        <v>169</v>
      </c>
      <c r="D69" s="35"/>
      <c r="E69" s="24" t="s">
        <v>33</v>
      </c>
      <c r="F69" s="24" t="s">
        <v>77</v>
      </c>
      <c r="G69" s="12"/>
      <c r="H69" s="12">
        <v>1</v>
      </c>
      <c r="I69" s="12"/>
      <c r="J69" s="12">
        <v>1</v>
      </c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3"/>
        <v>48.3</v>
      </c>
    </row>
    <row r="70" spans="1:28" x14ac:dyDescent="0.25">
      <c r="A70" s="44">
        <v>13482</v>
      </c>
      <c r="B70" s="55" t="s">
        <v>109</v>
      </c>
      <c r="C70" s="35" t="s">
        <v>170</v>
      </c>
      <c r="D70" s="35"/>
      <c r="E70" s="24" t="s">
        <v>34</v>
      </c>
      <c r="F70" s="24" t="s">
        <v>77</v>
      </c>
      <c r="G70" s="12"/>
      <c r="H70" s="12"/>
      <c r="I70" s="12"/>
      <c r="J70" s="12"/>
      <c r="K70" s="12">
        <v>1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3"/>
        <v>6.9</v>
      </c>
    </row>
    <row r="71" spans="1:28" x14ac:dyDescent="0.25">
      <c r="A71" s="44">
        <v>13482</v>
      </c>
      <c r="B71" s="55" t="s">
        <v>155</v>
      </c>
      <c r="C71" s="35" t="s">
        <v>171</v>
      </c>
      <c r="D71" s="35"/>
      <c r="E71" s="24" t="s">
        <v>33</v>
      </c>
      <c r="F71" s="24" t="s">
        <v>64</v>
      </c>
      <c r="G71" s="12"/>
      <c r="H71" s="12"/>
      <c r="I71" s="12"/>
      <c r="J71" s="12">
        <v>1</v>
      </c>
      <c r="K71" s="12">
        <v>1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30">
        <f t="shared" si="3"/>
        <v>18.399999999999999</v>
      </c>
    </row>
    <row r="72" spans="1:28" x14ac:dyDescent="0.25">
      <c r="A72" s="44">
        <v>13482</v>
      </c>
      <c r="B72" s="55" t="s">
        <v>155</v>
      </c>
      <c r="C72" s="35" t="s">
        <v>172</v>
      </c>
      <c r="D72" s="35"/>
      <c r="E72" s="24" t="s">
        <v>34</v>
      </c>
      <c r="F72" s="24" t="s">
        <v>173</v>
      </c>
      <c r="G72" s="12"/>
      <c r="H72" s="12"/>
      <c r="I72" s="12"/>
      <c r="J72" s="12"/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30">
        <f t="shared" si="3"/>
        <v>16.100000000000001</v>
      </c>
    </row>
    <row r="73" spans="1:28" x14ac:dyDescent="0.25">
      <c r="A73" s="44">
        <v>13482</v>
      </c>
      <c r="B73" s="55" t="s">
        <v>155</v>
      </c>
      <c r="C73" s="35" t="s">
        <v>174</v>
      </c>
      <c r="D73" s="35"/>
      <c r="E73" s="24" t="s">
        <v>33</v>
      </c>
      <c r="F73" s="24" t="s">
        <v>175</v>
      </c>
      <c r="G73" s="12"/>
      <c r="H73" s="12"/>
      <c r="I73" s="12"/>
      <c r="J73" s="12">
        <v>1</v>
      </c>
      <c r="K73" s="12">
        <v>1</v>
      </c>
      <c r="L73" s="12"/>
      <c r="M73" s="12"/>
      <c r="N73" s="12">
        <v>2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3"/>
        <v>27.599999999999998</v>
      </c>
    </row>
    <row r="74" spans="1:28" x14ac:dyDescent="0.25">
      <c r="A74" s="44">
        <v>13482</v>
      </c>
      <c r="B74" s="55" t="s">
        <v>155</v>
      </c>
      <c r="C74" s="35" t="s">
        <v>176</v>
      </c>
      <c r="D74" s="35"/>
      <c r="E74" s="24" t="s">
        <v>34</v>
      </c>
      <c r="F74" s="24" t="s">
        <v>175</v>
      </c>
      <c r="G74" s="12"/>
      <c r="H74" s="12">
        <v>1</v>
      </c>
      <c r="I74" s="12"/>
      <c r="J74" s="12"/>
      <c r="K74" s="12">
        <v>1</v>
      </c>
      <c r="L74" s="12"/>
      <c r="M74" s="12"/>
      <c r="N74" s="12">
        <v>8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133.43</v>
      </c>
      <c r="AA74" s="30">
        <f t="shared" si="3"/>
        <v>126.97200000000001</v>
      </c>
    </row>
    <row r="75" spans="1:28" x14ac:dyDescent="0.25">
      <c r="A75" s="44">
        <v>13512</v>
      </c>
      <c r="B75" s="55" t="s">
        <v>126</v>
      </c>
      <c r="C75" s="95" t="s">
        <v>177</v>
      </c>
      <c r="D75" s="95"/>
      <c r="E75" s="24" t="s">
        <v>33</v>
      </c>
      <c r="F75" s="24" t="s">
        <v>38</v>
      </c>
      <c r="G75" s="12"/>
      <c r="H75" s="12">
        <v>1</v>
      </c>
      <c r="I75" s="12"/>
      <c r="J75" s="12">
        <v>1</v>
      </c>
      <c r="K75" s="12">
        <v>1</v>
      </c>
      <c r="L75" s="12"/>
      <c r="M75" s="12"/>
      <c r="N75" s="12">
        <v>3</v>
      </c>
      <c r="O75" s="12">
        <v>1</v>
      </c>
      <c r="P75" s="12"/>
      <c r="Q75" s="12">
        <v>1</v>
      </c>
      <c r="R75" s="12"/>
      <c r="S75" s="12"/>
      <c r="T75" s="12"/>
      <c r="U75" s="12"/>
      <c r="V75" s="12"/>
      <c r="W75" s="12"/>
      <c r="X75" s="12"/>
      <c r="Y75" s="12"/>
      <c r="Z75" s="12"/>
      <c r="AA75" s="30">
        <f t="shared" si="3"/>
        <v>80.5</v>
      </c>
    </row>
    <row r="76" spans="1:28" x14ac:dyDescent="0.25">
      <c r="A76" s="44">
        <v>13512</v>
      </c>
      <c r="B76" s="55" t="s">
        <v>126</v>
      </c>
      <c r="C76" s="95" t="s">
        <v>178</v>
      </c>
      <c r="D76" s="95"/>
      <c r="E76" s="24" t="s">
        <v>34</v>
      </c>
      <c r="F76" s="24" t="s">
        <v>38</v>
      </c>
      <c r="G76" s="12"/>
      <c r="H76" s="12"/>
      <c r="I76" s="12"/>
      <c r="J76" s="12"/>
      <c r="K76" s="12">
        <v>1</v>
      </c>
      <c r="L76" s="12"/>
      <c r="M76" s="12"/>
      <c r="N76" s="12">
        <v>5</v>
      </c>
      <c r="O76" s="12">
        <v>1</v>
      </c>
      <c r="P76" s="12"/>
      <c r="Q76" s="12"/>
      <c r="R76" s="12">
        <v>3</v>
      </c>
      <c r="S76" s="12"/>
      <c r="T76" s="12"/>
      <c r="U76" s="12"/>
      <c r="V76" s="12"/>
      <c r="W76" s="12"/>
      <c r="X76" s="12"/>
      <c r="Y76" s="12"/>
      <c r="Z76" s="12"/>
      <c r="AA76" s="30">
        <f t="shared" si="3"/>
        <v>78.2</v>
      </c>
    </row>
    <row r="77" spans="1:28" x14ac:dyDescent="0.25">
      <c r="A77" s="44">
        <v>13512</v>
      </c>
      <c r="B77" s="55" t="s">
        <v>119</v>
      </c>
      <c r="C77" s="95" t="s">
        <v>179</v>
      </c>
      <c r="D77" s="95"/>
      <c r="E77" s="25" t="s">
        <v>33</v>
      </c>
      <c r="F77" s="25" t="s">
        <v>77</v>
      </c>
      <c r="G77" s="12"/>
      <c r="H77" s="12">
        <v>1</v>
      </c>
      <c r="I77" s="12"/>
      <c r="J77" s="12">
        <v>1</v>
      </c>
      <c r="K77" s="12">
        <v>1</v>
      </c>
      <c r="L77" s="12"/>
      <c r="M77" s="12"/>
      <c r="N77" s="12">
        <v>7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30">
        <f t="shared" si="3"/>
        <v>87.4</v>
      </c>
    </row>
    <row r="78" spans="1:28" x14ac:dyDescent="0.25">
      <c r="A78" s="44">
        <v>13512</v>
      </c>
      <c r="B78" s="55" t="s">
        <v>119</v>
      </c>
      <c r="C78" s="95" t="s">
        <v>180</v>
      </c>
      <c r="D78" s="95"/>
      <c r="E78" s="24" t="s">
        <v>34</v>
      </c>
      <c r="F78" s="24" t="s">
        <v>77</v>
      </c>
      <c r="G78" s="12"/>
      <c r="H78" s="12"/>
      <c r="I78" s="12"/>
      <c r="J78" s="12"/>
      <c r="K78" s="12">
        <v>1</v>
      </c>
      <c r="L78" s="12"/>
      <c r="M78" s="12"/>
      <c r="N78" s="12">
        <v>6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30">
        <f t="shared" si="3"/>
        <v>34.5</v>
      </c>
      <c r="AB78" s="21"/>
    </row>
    <row r="79" spans="1:28" x14ac:dyDescent="0.25">
      <c r="A79" s="44">
        <v>13512</v>
      </c>
      <c r="B79" s="55" t="s">
        <v>132</v>
      </c>
      <c r="C79" s="95">
        <v>1206006016</v>
      </c>
      <c r="D79" s="95"/>
      <c r="E79" s="24" t="s">
        <v>33</v>
      </c>
      <c r="F79" s="24" t="s">
        <v>181</v>
      </c>
      <c r="G79" s="12"/>
      <c r="H79" s="12"/>
      <c r="I79" s="12"/>
      <c r="J79" s="12">
        <v>1</v>
      </c>
      <c r="K79" s="12">
        <v>1</v>
      </c>
      <c r="L79" s="12"/>
      <c r="M79" s="12"/>
      <c r="N79" s="12">
        <v>11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30">
        <f t="shared" si="3"/>
        <v>69</v>
      </c>
    </row>
    <row r="80" spans="1:28" x14ac:dyDescent="0.25">
      <c r="A80" s="44">
        <v>13512</v>
      </c>
      <c r="B80" s="55" t="s">
        <v>132</v>
      </c>
      <c r="C80" s="95">
        <v>1206006036</v>
      </c>
      <c r="D80" s="95"/>
      <c r="E80" s="24" t="s">
        <v>34</v>
      </c>
      <c r="F80" s="24" t="s">
        <v>181</v>
      </c>
      <c r="G80" s="12"/>
      <c r="H80" s="12">
        <v>1</v>
      </c>
      <c r="I80" s="12"/>
      <c r="J80" s="12"/>
      <c r="K80" s="12">
        <v>1</v>
      </c>
      <c r="L80" s="12"/>
      <c r="M80" s="12"/>
      <c r="N80" s="12">
        <v>8</v>
      </c>
      <c r="O80" s="12">
        <v>2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1798.5</v>
      </c>
      <c r="AA80" s="30">
        <f t="shared" si="3"/>
        <v>806.80000000000007</v>
      </c>
      <c r="AB80" s="36" t="s">
        <v>76</v>
      </c>
    </row>
    <row r="81" spans="1:28" x14ac:dyDescent="0.25">
      <c r="A81" s="44">
        <v>13512</v>
      </c>
      <c r="B81" s="55" t="s">
        <v>97</v>
      </c>
      <c r="C81" s="95" t="s">
        <v>182</v>
      </c>
      <c r="D81" s="95"/>
      <c r="E81" s="24" t="s">
        <v>33</v>
      </c>
      <c r="F81" s="24" t="s">
        <v>183</v>
      </c>
      <c r="G81" s="12"/>
      <c r="H81" s="12">
        <v>1</v>
      </c>
      <c r="I81" s="12"/>
      <c r="J81" s="12">
        <v>1</v>
      </c>
      <c r="K81" s="12">
        <v>1</v>
      </c>
      <c r="L81" s="12">
        <v>1</v>
      </c>
      <c r="M81" s="12"/>
      <c r="N81" s="12">
        <v>4</v>
      </c>
      <c r="O81" s="12"/>
      <c r="P81" s="12"/>
      <c r="Q81" s="12"/>
      <c r="R81" s="12"/>
      <c r="S81" s="12"/>
      <c r="T81" s="12"/>
      <c r="U81" s="12"/>
      <c r="V81" s="12">
        <v>18</v>
      </c>
      <c r="W81" s="12"/>
      <c r="X81" s="12"/>
      <c r="Y81" s="12"/>
      <c r="Z81" s="12"/>
      <c r="AA81" s="30">
        <f t="shared" si="3"/>
        <v>487.6</v>
      </c>
    </row>
    <row r="82" spans="1:28" x14ac:dyDescent="0.25">
      <c r="A82" s="44">
        <v>13512</v>
      </c>
      <c r="B82" s="55" t="s">
        <v>97</v>
      </c>
      <c r="C82" s="95" t="s">
        <v>184</v>
      </c>
      <c r="D82" s="95"/>
      <c r="E82" s="24" t="s">
        <v>34</v>
      </c>
      <c r="F82" s="24" t="s">
        <v>183</v>
      </c>
      <c r="G82" s="12"/>
      <c r="H82" s="12"/>
      <c r="I82" s="12"/>
      <c r="J82" s="12"/>
      <c r="K82" s="12">
        <v>1</v>
      </c>
      <c r="L82" s="12">
        <v>1</v>
      </c>
      <c r="M82" s="12"/>
      <c r="N82" s="12">
        <v>5</v>
      </c>
      <c r="O82" s="12"/>
      <c r="P82" s="12">
        <v>2</v>
      </c>
      <c r="Q82" s="12"/>
      <c r="R82" s="12"/>
      <c r="S82" s="12"/>
      <c r="T82" s="12"/>
      <c r="U82" s="12"/>
      <c r="V82" s="12">
        <v>5</v>
      </c>
      <c r="W82" s="12"/>
      <c r="X82" s="12"/>
      <c r="Y82" s="12"/>
      <c r="Z82" s="12"/>
      <c r="AA82" s="30">
        <f t="shared" si="3"/>
        <v>165.6</v>
      </c>
    </row>
    <row r="83" spans="1:28" x14ac:dyDescent="0.25">
      <c r="A83" s="44">
        <v>13512</v>
      </c>
      <c r="B83" s="55" t="s">
        <v>119</v>
      </c>
      <c r="C83" s="95" t="s">
        <v>185</v>
      </c>
      <c r="D83" s="95"/>
      <c r="E83" s="24" t="s">
        <v>33</v>
      </c>
      <c r="F83" s="24" t="s">
        <v>186</v>
      </c>
      <c r="G83" s="12"/>
      <c r="H83" s="12"/>
      <c r="I83" s="12"/>
      <c r="J83" s="12">
        <v>1</v>
      </c>
      <c r="K83" s="12">
        <v>1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3"/>
        <v>18.399999999999999</v>
      </c>
    </row>
    <row r="84" spans="1:28" x14ac:dyDescent="0.25">
      <c r="A84" s="44">
        <v>13512</v>
      </c>
      <c r="B84" s="55" t="s">
        <v>119</v>
      </c>
      <c r="C84" s="35" t="s">
        <v>187</v>
      </c>
      <c r="D84" s="35"/>
      <c r="E84" s="24" t="s">
        <v>34</v>
      </c>
      <c r="F84" s="24" t="s">
        <v>186</v>
      </c>
      <c r="G84" s="12"/>
      <c r="H84" s="12"/>
      <c r="I84" s="12"/>
      <c r="J84" s="12"/>
      <c r="K84" s="12">
        <v>1</v>
      </c>
      <c r="L84" s="12"/>
      <c r="M84" s="12"/>
      <c r="N84" s="12">
        <v>4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30">
        <f t="shared" si="3"/>
        <v>25.299999999999997</v>
      </c>
    </row>
    <row r="85" spans="1:28" x14ac:dyDescent="0.25">
      <c r="A85" s="44">
        <v>13512</v>
      </c>
      <c r="B85" s="55" t="s">
        <v>109</v>
      </c>
      <c r="C85" s="35" t="s">
        <v>188</v>
      </c>
      <c r="D85" s="35"/>
      <c r="E85" s="24" t="s">
        <v>33</v>
      </c>
      <c r="F85" s="24" t="s">
        <v>27</v>
      </c>
      <c r="G85" s="12"/>
      <c r="H85" s="12"/>
      <c r="I85" s="12"/>
      <c r="J85" s="12">
        <v>1</v>
      </c>
      <c r="K85" s="12">
        <v>1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0">
        <f t="shared" si="3"/>
        <v>18.399999999999999</v>
      </c>
    </row>
    <row r="86" spans="1:28" x14ac:dyDescent="0.25">
      <c r="A86" s="44">
        <v>13512</v>
      </c>
      <c r="B86" s="55" t="s">
        <v>109</v>
      </c>
      <c r="C86" s="35" t="s">
        <v>189</v>
      </c>
      <c r="D86" s="35"/>
      <c r="E86" s="24" t="s">
        <v>34</v>
      </c>
      <c r="F86" s="24" t="s">
        <v>27</v>
      </c>
      <c r="G86" s="12"/>
      <c r="H86" s="12"/>
      <c r="I86" s="12"/>
      <c r="J86" s="12"/>
      <c r="K86" s="12">
        <v>1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0">
        <f t="shared" si="3"/>
        <v>6.9</v>
      </c>
    </row>
    <row r="87" spans="1:28" x14ac:dyDescent="0.25">
      <c r="A87" s="44">
        <v>13489</v>
      </c>
      <c r="B87" s="55" t="s">
        <v>97</v>
      </c>
      <c r="C87" s="95" t="s">
        <v>190</v>
      </c>
      <c r="D87" s="95"/>
      <c r="E87" s="24" t="s">
        <v>33</v>
      </c>
      <c r="F87" s="24" t="s">
        <v>191</v>
      </c>
      <c r="G87" s="12"/>
      <c r="H87" s="12"/>
      <c r="I87" s="12"/>
      <c r="J87" s="12">
        <v>1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6.47</v>
      </c>
      <c r="AA87" s="30">
        <f t="shared" si="3"/>
        <v>20.988</v>
      </c>
    </row>
    <row r="88" spans="1:28" x14ac:dyDescent="0.25">
      <c r="A88" s="44">
        <v>13489</v>
      </c>
      <c r="B88" s="55" t="s">
        <v>97</v>
      </c>
      <c r="C88" s="95" t="s">
        <v>192</v>
      </c>
      <c r="D88" s="95"/>
      <c r="E88" s="24" t="s">
        <v>34</v>
      </c>
      <c r="F88" s="24" t="s">
        <v>191</v>
      </c>
      <c r="G88" s="12"/>
      <c r="H88" s="12"/>
      <c r="I88" s="12"/>
      <c r="J88" s="12"/>
      <c r="K88" s="12">
        <v>1</v>
      </c>
      <c r="L88" s="12"/>
      <c r="M88" s="12"/>
      <c r="N88" s="12">
        <v>4</v>
      </c>
      <c r="O88" s="12"/>
      <c r="P88" s="12">
        <v>2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0">
        <f t="shared" si="3"/>
        <v>39.099999999999994</v>
      </c>
    </row>
    <row r="89" spans="1:28" x14ac:dyDescent="0.25">
      <c r="A89" s="44">
        <v>13489</v>
      </c>
      <c r="B89" s="55" t="s">
        <v>97</v>
      </c>
      <c r="C89" s="95" t="s">
        <v>193</v>
      </c>
      <c r="D89" s="95"/>
      <c r="E89" s="25" t="s">
        <v>33</v>
      </c>
      <c r="F89" s="25" t="s">
        <v>194</v>
      </c>
      <c r="G89" s="12"/>
      <c r="H89" s="12"/>
      <c r="I89" s="12"/>
      <c r="J89" s="12">
        <v>1</v>
      </c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0">
        <f t="shared" si="3"/>
        <v>18.399999999999999</v>
      </c>
    </row>
    <row r="90" spans="1:28" x14ac:dyDescent="0.25">
      <c r="A90" s="44">
        <v>13489</v>
      </c>
      <c r="B90" s="55" t="s">
        <v>97</v>
      </c>
      <c r="C90" s="95" t="s">
        <v>195</v>
      </c>
      <c r="D90" s="95"/>
      <c r="E90" s="24" t="s">
        <v>34</v>
      </c>
      <c r="F90" s="24" t="s">
        <v>194</v>
      </c>
      <c r="G90" s="12"/>
      <c r="H90" s="12"/>
      <c r="I90" s="12"/>
      <c r="J90" s="12"/>
      <c r="K90" s="12">
        <v>1</v>
      </c>
      <c r="L90" s="12"/>
      <c r="M90" s="12"/>
      <c r="N90" s="12">
        <v>4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0">
        <f t="shared" si="3"/>
        <v>25.299999999999997</v>
      </c>
      <c r="AB90" s="21"/>
    </row>
    <row r="91" spans="1:28" x14ac:dyDescent="0.25">
      <c r="A91" s="44">
        <v>13489</v>
      </c>
      <c r="B91" s="55" t="s">
        <v>109</v>
      </c>
      <c r="C91" s="95" t="s">
        <v>196</v>
      </c>
      <c r="D91" s="95"/>
      <c r="E91" s="24" t="s">
        <v>33</v>
      </c>
      <c r="F91" s="24" t="s">
        <v>52</v>
      </c>
      <c r="G91" s="12"/>
      <c r="H91" s="12">
        <v>1</v>
      </c>
      <c r="I91" s="12"/>
      <c r="J91" s="12">
        <v>1</v>
      </c>
      <c r="K91" s="12">
        <v>1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0">
        <f t="shared" si="3"/>
        <v>48.3</v>
      </c>
    </row>
    <row r="92" spans="1:28" x14ac:dyDescent="0.25">
      <c r="A92" s="44">
        <v>13489</v>
      </c>
      <c r="B92" s="55" t="s">
        <v>109</v>
      </c>
      <c r="C92" s="95" t="s">
        <v>197</v>
      </c>
      <c r="D92" s="95"/>
      <c r="E92" s="24" t="s">
        <v>134</v>
      </c>
      <c r="F92" s="24" t="s">
        <v>52</v>
      </c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0">
        <f t="shared" si="3"/>
        <v>6.9</v>
      </c>
    </row>
    <row r="93" spans="1:28" x14ac:dyDescent="0.25">
      <c r="A93" s="44">
        <v>13489</v>
      </c>
      <c r="B93" s="56" t="s">
        <v>107</v>
      </c>
      <c r="C93" s="109">
        <v>23172101</v>
      </c>
      <c r="D93" s="109"/>
      <c r="E93" s="67" t="s">
        <v>33</v>
      </c>
      <c r="F93" s="67" t="s">
        <v>163</v>
      </c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0">
        <f t="shared" si="3"/>
        <v>6.9</v>
      </c>
      <c r="AB93" t="s">
        <v>61</v>
      </c>
    </row>
    <row r="94" spans="1:28" x14ac:dyDescent="0.25">
      <c r="A94" s="44">
        <v>13489</v>
      </c>
      <c r="B94" s="56" t="s">
        <v>198</v>
      </c>
      <c r="C94" s="109">
        <v>27282301</v>
      </c>
      <c r="D94" s="109"/>
      <c r="E94" s="67" t="s">
        <v>34</v>
      </c>
      <c r="F94" s="67" t="s">
        <v>163</v>
      </c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0">
        <f t="shared" si="3"/>
        <v>6.9</v>
      </c>
      <c r="AB94" t="s">
        <v>61</v>
      </c>
    </row>
    <row r="95" spans="1:28" x14ac:dyDescent="0.25">
      <c r="A95" s="44">
        <v>13489</v>
      </c>
      <c r="B95" s="55" t="s">
        <v>109</v>
      </c>
      <c r="C95" s="35" t="s">
        <v>199</v>
      </c>
      <c r="D95" s="35"/>
      <c r="E95" s="24" t="s">
        <v>33</v>
      </c>
      <c r="F95" s="24" t="s">
        <v>142</v>
      </c>
      <c r="G95" s="12"/>
      <c r="H95" s="12">
        <v>1</v>
      </c>
      <c r="I95" s="12"/>
      <c r="J95" s="12">
        <v>1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0">
        <f t="shared" si="3"/>
        <v>48.3</v>
      </c>
    </row>
    <row r="96" spans="1:28" x14ac:dyDescent="0.25">
      <c r="A96" s="44">
        <v>13489</v>
      </c>
      <c r="B96" s="55" t="s">
        <v>109</v>
      </c>
      <c r="C96" s="35" t="s">
        <v>200</v>
      </c>
      <c r="D96" s="35"/>
      <c r="E96" s="24" t="s">
        <v>34</v>
      </c>
      <c r="F96" s="24" t="s">
        <v>142</v>
      </c>
      <c r="G96" s="12"/>
      <c r="H96" s="12"/>
      <c r="I96" s="12"/>
      <c r="J96" s="12"/>
      <c r="K96" s="12">
        <v>1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>
        <v>1.5</v>
      </c>
      <c r="W96" s="12"/>
      <c r="X96" s="12"/>
      <c r="Y96" s="12"/>
      <c r="Z96" s="12"/>
      <c r="AA96" s="30">
        <f t="shared" si="3"/>
        <v>41.4</v>
      </c>
    </row>
    <row r="97" spans="1:28" x14ac:dyDescent="0.25">
      <c r="A97" s="44">
        <v>13489</v>
      </c>
      <c r="B97" s="55" t="s">
        <v>132</v>
      </c>
      <c r="C97" s="68" t="s">
        <v>201</v>
      </c>
      <c r="D97" s="68"/>
      <c r="E97" s="67" t="s">
        <v>33</v>
      </c>
      <c r="F97" s="67" t="s">
        <v>202</v>
      </c>
      <c r="G97" s="12"/>
      <c r="H97" s="12"/>
      <c r="I97" s="12"/>
      <c r="J97" s="12"/>
      <c r="K97" s="12">
        <v>1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0">
        <f t="shared" si="3"/>
        <v>6.9</v>
      </c>
      <c r="AB97" s="36" t="s">
        <v>203</v>
      </c>
    </row>
    <row r="98" spans="1:28" x14ac:dyDescent="0.25">
      <c r="A98" s="44">
        <v>13489</v>
      </c>
      <c r="B98" s="55" t="s">
        <v>132</v>
      </c>
      <c r="C98" s="68" t="s">
        <v>204</v>
      </c>
      <c r="D98" s="68"/>
      <c r="E98" s="67" t="s">
        <v>34</v>
      </c>
      <c r="F98" s="67" t="s">
        <v>202</v>
      </c>
      <c r="G98" s="12"/>
      <c r="H98" s="12"/>
      <c r="I98" s="12"/>
      <c r="J98" s="12"/>
      <c r="K98" s="12">
        <v>1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0">
        <f t="shared" si="3"/>
        <v>6.9</v>
      </c>
      <c r="AB98" s="36" t="s">
        <v>203</v>
      </c>
    </row>
    <row r="99" spans="1:28" x14ac:dyDescent="0.25">
      <c r="A99" s="44">
        <v>13489</v>
      </c>
      <c r="B99" s="55" t="s">
        <v>109</v>
      </c>
      <c r="C99" s="69" t="s">
        <v>205</v>
      </c>
      <c r="D99" s="69"/>
      <c r="E99" s="24" t="s">
        <v>33</v>
      </c>
      <c r="F99" s="24" t="s">
        <v>181</v>
      </c>
      <c r="G99" s="12"/>
      <c r="H99" s="12">
        <v>1</v>
      </c>
      <c r="I99" s="12"/>
      <c r="J99" s="12">
        <v>1</v>
      </c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0">
        <f t="shared" si="3"/>
        <v>48.3</v>
      </c>
    </row>
    <row r="100" spans="1:28" x14ac:dyDescent="0.25">
      <c r="A100" s="44">
        <v>13489</v>
      </c>
      <c r="B100" s="55" t="s">
        <v>109</v>
      </c>
      <c r="C100" s="69" t="s">
        <v>206</v>
      </c>
      <c r="D100" s="69"/>
      <c r="E100" s="24" t="s">
        <v>34</v>
      </c>
      <c r="F100" s="24" t="s">
        <v>181</v>
      </c>
      <c r="G100" s="12"/>
      <c r="H100" s="12"/>
      <c r="I100" s="12"/>
      <c r="J100" s="12"/>
      <c r="K100" s="12">
        <v>1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0">
        <f t="shared" si="3"/>
        <v>6.9</v>
      </c>
    </row>
    <row r="101" spans="1:28" x14ac:dyDescent="0.25">
      <c r="A101" s="44">
        <v>13489</v>
      </c>
      <c r="B101" s="55" t="s">
        <v>90</v>
      </c>
      <c r="C101" s="69" t="s">
        <v>207</v>
      </c>
      <c r="D101" s="69"/>
      <c r="E101" s="24" t="s">
        <v>33</v>
      </c>
      <c r="F101" s="24" t="s">
        <v>57</v>
      </c>
      <c r="G101" s="12"/>
      <c r="H101" s="12">
        <v>1</v>
      </c>
      <c r="I101" s="12"/>
      <c r="J101" s="12">
        <v>1</v>
      </c>
      <c r="K101" s="12">
        <v>1</v>
      </c>
      <c r="L101" s="12"/>
      <c r="M101" s="12"/>
      <c r="N101" s="12">
        <v>4</v>
      </c>
      <c r="O101" s="12">
        <v>1</v>
      </c>
      <c r="P101" s="12">
        <v>1</v>
      </c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0">
        <f t="shared" si="3"/>
        <v>80.5</v>
      </c>
    </row>
    <row r="102" spans="1:28" x14ac:dyDescent="0.25">
      <c r="A102" s="44">
        <v>13489</v>
      </c>
      <c r="B102" s="55" t="s">
        <v>90</v>
      </c>
      <c r="C102" s="69" t="s">
        <v>208</v>
      </c>
      <c r="D102" s="69"/>
      <c r="E102" s="24" t="s">
        <v>34</v>
      </c>
      <c r="F102" s="24" t="s">
        <v>57</v>
      </c>
      <c r="G102" s="12"/>
      <c r="H102" s="12"/>
      <c r="I102" s="12"/>
      <c r="J102" s="12"/>
      <c r="K102" s="12">
        <v>1</v>
      </c>
      <c r="L102" s="12"/>
      <c r="M102" s="12"/>
      <c r="N102" s="12">
        <v>2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0">
        <f t="shared" ref="AA102:AA123" si="4">(G102*G$16)+(H102*H$16)+(I102*I$16)+(J102*J$16)+(K102*K$16)+(L102*L$16)+(M102*M$16)+(N102*N$16)+(O102*O$16)+(P102*P$16)+(Q102*Q$16)+(R102*R$16)+(S102*S$16)+(T102*T$16)+(U102*U$16)+(V102*V$16)+(W102*W$16)+(X102*X$16)+(Y102*Y$16)+(Z102*Z$16)</f>
        <v>16.100000000000001</v>
      </c>
    </row>
    <row r="103" spans="1:28" x14ac:dyDescent="0.25">
      <c r="A103" s="44">
        <v>13489</v>
      </c>
      <c r="B103" s="55" t="s">
        <v>97</v>
      </c>
      <c r="C103" s="69" t="s">
        <v>209</v>
      </c>
      <c r="D103" s="69"/>
      <c r="E103" s="24" t="s">
        <v>33</v>
      </c>
      <c r="F103" s="24" t="s">
        <v>210</v>
      </c>
      <c r="G103" s="12"/>
      <c r="H103" s="12">
        <v>1</v>
      </c>
      <c r="I103" s="12"/>
      <c r="J103" s="12">
        <v>1</v>
      </c>
      <c r="K103" s="12">
        <v>1</v>
      </c>
      <c r="L103" s="12"/>
      <c r="M103" s="12"/>
      <c r="N103" s="12">
        <v>3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0">
        <f t="shared" si="4"/>
        <v>62.099999999999994</v>
      </c>
    </row>
    <row r="104" spans="1:28" x14ac:dyDescent="0.25">
      <c r="A104" s="44">
        <v>13489</v>
      </c>
      <c r="B104" s="55" t="s">
        <v>97</v>
      </c>
      <c r="C104" s="69" t="s">
        <v>211</v>
      </c>
      <c r="D104" s="69"/>
      <c r="E104" s="24" t="s">
        <v>34</v>
      </c>
      <c r="F104" s="24" t="s">
        <v>210</v>
      </c>
      <c r="G104" s="12"/>
      <c r="H104" s="12"/>
      <c r="I104" s="12"/>
      <c r="J104" s="12"/>
      <c r="K104" s="12">
        <v>1</v>
      </c>
      <c r="L104" s="12"/>
      <c r="M104" s="12"/>
      <c r="N104" s="12">
        <v>5</v>
      </c>
      <c r="O104" s="12">
        <v>2</v>
      </c>
      <c r="P104" s="12">
        <v>2</v>
      </c>
      <c r="Q104" s="12"/>
      <c r="R104" s="12"/>
      <c r="S104" s="12"/>
      <c r="T104" s="12"/>
      <c r="U104" s="12"/>
      <c r="V104" s="12">
        <v>1.5</v>
      </c>
      <c r="W104" s="12"/>
      <c r="X104" s="12"/>
      <c r="Y104" s="12"/>
      <c r="Z104" s="12"/>
      <c r="AA104" s="30">
        <f t="shared" si="4"/>
        <v>92</v>
      </c>
    </row>
    <row r="105" spans="1:28" x14ac:dyDescent="0.25">
      <c r="A105" s="44">
        <v>13489</v>
      </c>
      <c r="B105" s="56" t="s">
        <v>212</v>
      </c>
      <c r="C105" s="68" t="s">
        <v>213</v>
      </c>
      <c r="D105" s="68"/>
      <c r="E105" s="67" t="s">
        <v>33</v>
      </c>
      <c r="F105" s="67" t="s">
        <v>175</v>
      </c>
      <c r="G105" s="12"/>
      <c r="H105" s="12"/>
      <c r="I105" s="12"/>
      <c r="J105" s="12"/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0">
        <f t="shared" si="4"/>
        <v>6.9</v>
      </c>
      <c r="AB105" t="s">
        <v>61</v>
      </c>
    </row>
    <row r="106" spans="1:28" x14ac:dyDescent="0.25">
      <c r="A106" s="44">
        <v>13489</v>
      </c>
      <c r="B106" s="56" t="s">
        <v>212</v>
      </c>
      <c r="C106" s="68" t="s">
        <v>214</v>
      </c>
      <c r="D106" s="68"/>
      <c r="E106" s="67" t="s">
        <v>34</v>
      </c>
      <c r="F106" s="67" t="s">
        <v>175</v>
      </c>
      <c r="G106" s="12"/>
      <c r="H106" s="12"/>
      <c r="I106" s="12"/>
      <c r="J106" s="12"/>
      <c r="K106" s="12">
        <v>1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0">
        <f t="shared" si="4"/>
        <v>6.9</v>
      </c>
      <c r="AB106" t="s">
        <v>61</v>
      </c>
    </row>
    <row r="107" spans="1:28" x14ac:dyDescent="0.25">
      <c r="A107" s="44">
        <v>13507</v>
      </c>
      <c r="B107" s="70">
        <v>2012</v>
      </c>
      <c r="C107" s="95">
        <v>1205006027</v>
      </c>
      <c r="D107" s="95"/>
      <c r="E107" s="24" t="s">
        <v>33</v>
      </c>
      <c r="F107" s="24" t="s">
        <v>64</v>
      </c>
      <c r="G107" s="12">
        <v>2</v>
      </c>
      <c r="H107" s="12"/>
      <c r="I107" s="12"/>
      <c r="J107" s="12">
        <v>1</v>
      </c>
      <c r="K107" s="12">
        <v>1</v>
      </c>
      <c r="L107" s="12"/>
      <c r="M107" s="12"/>
      <c r="N107" s="12">
        <v>3</v>
      </c>
      <c r="O107" s="12"/>
      <c r="P107" s="12"/>
      <c r="Q107" s="12"/>
      <c r="R107" s="12"/>
      <c r="S107" s="12"/>
      <c r="T107" s="12"/>
      <c r="U107" s="12"/>
      <c r="V107" s="12">
        <v>1</v>
      </c>
      <c r="W107" s="12"/>
      <c r="X107" s="12"/>
      <c r="Y107" s="12">
        <v>2</v>
      </c>
      <c r="Z107" s="12">
        <v>33.024999999999999</v>
      </c>
      <c r="AA107" s="30">
        <f t="shared" si="4"/>
        <v>107.50999999999999</v>
      </c>
    </row>
    <row r="108" spans="1:28" x14ac:dyDescent="0.25">
      <c r="A108" s="44">
        <v>13507</v>
      </c>
      <c r="B108" s="70">
        <v>2017</v>
      </c>
      <c r="C108" s="95" t="s">
        <v>215</v>
      </c>
      <c r="D108" s="95"/>
      <c r="E108" s="24" t="s">
        <v>33</v>
      </c>
      <c r="F108" s="24" t="s">
        <v>43</v>
      </c>
      <c r="G108" s="12"/>
      <c r="H108" s="12">
        <v>1</v>
      </c>
      <c r="I108" s="12"/>
      <c r="J108" s="12">
        <v>1</v>
      </c>
      <c r="K108" s="12">
        <v>1</v>
      </c>
      <c r="L108" s="12"/>
      <c r="M108" s="12"/>
      <c r="N108" s="12">
        <v>2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0">
        <f t="shared" si="4"/>
        <v>57.5</v>
      </c>
    </row>
    <row r="109" spans="1:28" x14ac:dyDescent="0.25">
      <c r="A109" s="44">
        <v>13507</v>
      </c>
      <c r="B109" s="70">
        <v>2017</v>
      </c>
      <c r="C109" s="95" t="s">
        <v>216</v>
      </c>
      <c r="D109" s="95"/>
      <c r="E109" s="25" t="s">
        <v>34</v>
      </c>
      <c r="F109" s="25" t="s">
        <v>43</v>
      </c>
      <c r="G109" s="12"/>
      <c r="H109" s="12"/>
      <c r="I109" s="12"/>
      <c r="J109" s="12"/>
      <c r="K109" s="12">
        <v>1</v>
      </c>
      <c r="L109" s="12"/>
      <c r="M109" s="12"/>
      <c r="N109" s="12">
        <v>2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0">
        <f t="shared" si="4"/>
        <v>23</v>
      </c>
    </row>
    <row r="110" spans="1:28" x14ac:dyDescent="0.25">
      <c r="A110" s="44">
        <v>13507</v>
      </c>
      <c r="B110" s="70">
        <v>2018</v>
      </c>
      <c r="C110" s="95" t="s">
        <v>217</v>
      </c>
      <c r="D110" s="95"/>
      <c r="E110" s="24" t="s">
        <v>33</v>
      </c>
      <c r="F110" s="24" t="s">
        <v>65</v>
      </c>
      <c r="G110" s="12"/>
      <c r="H110" s="12"/>
      <c r="I110" s="12"/>
      <c r="J110" s="12">
        <v>1</v>
      </c>
      <c r="K110" s="12">
        <v>1</v>
      </c>
      <c r="L110" s="12"/>
      <c r="M110" s="12"/>
      <c r="N110" s="12">
        <v>5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0">
        <f t="shared" si="4"/>
        <v>41.4</v>
      </c>
    </row>
    <row r="111" spans="1:28" x14ac:dyDescent="0.25">
      <c r="A111" s="44">
        <v>13507</v>
      </c>
      <c r="B111" s="70">
        <v>2018</v>
      </c>
      <c r="C111" s="95" t="s">
        <v>218</v>
      </c>
      <c r="D111" s="95"/>
      <c r="E111" s="24" t="s">
        <v>34</v>
      </c>
      <c r="F111" s="24" t="s">
        <v>65</v>
      </c>
      <c r="G111" s="12"/>
      <c r="H111" s="12"/>
      <c r="I111" s="12"/>
      <c r="J111" s="12"/>
      <c r="K111" s="12">
        <v>1</v>
      </c>
      <c r="L111" s="12"/>
      <c r="M111" s="12"/>
      <c r="N111" s="12">
        <v>4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0">
        <f t="shared" si="4"/>
        <v>25.299999999999997</v>
      </c>
    </row>
    <row r="112" spans="1:28" x14ac:dyDescent="0.25">
      <c r="A112" s="44">
        <v>13507</v>
      </c>
      <c r="B112" s="70">
        <v>2016</v>
      </c>
      <c r="C112" s="95" t="s">
        <v>219</v>
      </c>
      <c r="D112" s="95"/>
      <c r="E112" s="24" t="s">
        <v>33</v>
      </c>
      <c r="F112" s="24" t="s">
        <v>29</v>
      </c>
      <c r="G112" s="12"/>
      <c r="H112" s="12"/>
      <c r="I112" s="12"/>
      <c r="J112" s="12">
        <v>1</v>
      </c>
      <c r="K112" s="12">
        <v>1</v>
      </c>
      <c r="L112" s="12"/>
      <c r="M112" s="12"/>
      <c r="N112" s="12">
        <v>7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0">
        <f t="shared" si="4"/>
        <v>50.599999999999994</v>
      </c>
    </row>
    <row r="113" spans="1:27" x14ac:dyDescent="0.25">
      <c r="A113" s="44">
        <v>13507</v>
      </c>
      <c r="B113" s="70">
        <v>2016</v>
      </c>
      <c r="C113" s="95" t="s">
        <v>220</v>
      </c>
      <c r="D113" s="95"/>
      <c r="E113" s="24" t="s">
        <v>34</v>
      </c>
      <c r="F113" s="24" t="s">
        <v>29</v>
      </c>
      <c r="G113" s="12"/>
      <c r="H113" s="12"/>
      <c r="I113" s="12"/>
      <c r="J113" s="12"/>
      <c r="K113" s="12">
        <v>1</v>
      </c>
      <c r="L113" s="12"/>
      <c r="M113" s="12"/>
      <c r="N113" s="12">
        <v>8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0">
        <f t="shared" si="4"/>
        <v>43.699999999999996</v>
      </c>
    </row>
    <row r="114" spans="1:27" x14ac:dyDescent="0.25">
      <c r="A114" s="44">
        <v>13507</v>
      </c>
      <c r="B114" s="70">
        <v>2018</v>
      </c>
      <c r="C114" s="95" t="s">
        <v>221</v>
      </c>
      <c r="D114" s="95"/>
      <c r="E114" s="24" t="s">
        <v>33</v>
      </c>
      <c r="F114" s="24" t="s">
        <v>62</v>
      </c>
      <c r="G114" s="12"/>
      <c r="H114" s="12">
        <v>1</v>
      </c>
      <c r="I114" s="12"/>
      <c r="J114" s="12">
        <v>1</v>
      </c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0">
        <f t="shared" si="4"/>
        <v>48.3</v>
      </c>
    </row>
    <row r="115" spans="1:27" x14ac:dyDescent="0.25">
      <c r="A115" s="44">
        <v>13507</v>
      </c>
      <c r="B115" s="70">
        <v>2018</v>
      </c>
      <c r="C115" s="95" t="s">
        <v>222</v>
      </c>
      <c r="D115" s="95"/>
      <c r="E115" s="24" t="s">
        <v>34</v>
      </c>
      <c r="F115" s="24" t="s">
        <v>62</v>
      </c>
      <c r="G115" s="12"/>
      <c r="H115" s="12"/>
      <c r="I115" s="12"/>
      <c r="J115" s="12"/>
      <c r="K115" s="12">
        <v>1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0">
        <f t="shared" si="4"/>
        <v>6.9</v>
      </c>
    </row>
    <row r="116" spans="1:27" x14ac:dyDescent="0.25">
      <c r="A116" s="44">
        <v>13507</v>
      </c>
      <c r="B116" s="70">
        <v>2018</v>
      </c>
      <c r="C116" s="35" t="s">
        <v>223</v>
      </c>
      <c r="D116" s="35"/>
      <c r="E116" s="24" t="s">
        <v>33</v>
      </c>
      <c r="F116" s="24" t="s">
        <v>224</v>
      </c>
      <c r="G116" s="12"/>
      <c r="H116" s="12">
        <v>1</v>
      </c>
      <c r="I116" s="12"/>
      <c r="J116" s="12">
        <v>1</v>
      </c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0">
        <f t="shared" si="4"/>
        <v>48.3</v>
      </c>
    </row>
    <row r="117" spans="1:27" x14ac:dyDescent="0.25">
      <c r="A117" s="44">
        <v>13507</v>
      </c>
      <c r="B117" s="70">
        <v>2018</v>
      </c>
      <c r="C117" s="35" t="s">
        <v>225</v>
      </c>
      <c r="D117" s="35"/>
      <c r="E117" s="24" t="s">
        <v>34</v>
      </c>
      <c r="F117" s="24" t="s">
        <v>224</v>
      </c>
      <c r="G117" s="12"/>
      <c r="H117" s="12"/>
      <c r="I117" s="12"/>
      <c r="J117" s="12"/>
      <c r="K117" s="12">
        <v>1</v>
      </c>
      <c r="L117" s="12"/>
      <c r="M117" s="12"/>
      <c r="N117" s="12">
        <v>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30">
        <f t="shared" si="4"/>
        <v>16.100000000000001</v>
      </c>
    </row>
    <row r="118" spans="1:27" x14ac:dyDescent="0.25">
      <c r="A118" s="44">
        <v>13507</v>
      </c>
      <c r="B118" s="70">
        <v>2013</v>
      </c>
      <c r="C118" s="35" t="s">
        <v>226</v>
      </c>
      <c r="D118" s="35"/>
      <c r="E118" s="24" t="s">
        <v>33</v>
      </c>
      <c r="F118" s="24" t="s">
        <v>227</v>
      </c>
      <c r="G118" s="12"/>
      <c r="H118" s="12"/>
      <c r="I118" s="12"/>
      <c r="J118" s="12">
        <v>1</v>
      </c>
      <c r="K118" s="12">
        <v>1</v>
      </c>
      <c r="L118" s="12"/>
      <c r="M118" s="12"/>
      <c r="N118" s="12">
        <v>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30">
        <f t="shared" si="4"/>
        <v>41.4</v>
      </c>
    </row>
    <row r="119" spans="1:27" x14ac:dyDescent="0.25">
      <c r="A119" s="44">
        <v>13507</v>
      </c>
      <c r="B119" s="70">
        <v>2013</v>
      </c>
      <c r="C119" s="35" t="s">
        <v>228</v>
      </c>
      <c r="D119" s="35"/>
      <c r="E119" s="24" t="s">
        <v>34</v>
      </c>
      <c r="F119" s="24" t="s">
        <v>227</v>
      </c>
      <c r="G119" s="12"/>
      <c r="H119" s="12"/>
      <c r="I119" s="12"/>
      <c r="J119" s="12"/>
      <c r="K119" s="12">
        <v>1</v>
      </c>
      <c r="L119" s="12"/>
      <c r="M119" s="12"/>
      <c r="N119" s="12">
        <v>2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30">
        <f t="shared" si="4"/>
        <v>16.100000000000001</v>
      </c>
    </row>
    <row r="120" spans="1:27" x14ac:dyDescent="0.25">
      <c r="A120" s="44">
        <v>13507</v>
      </c>
      <c r="B120" s="53"/>
      <c r="C120" s="35" t="s">
        <v>229</v>
      </c>
      <c r="D120" s="35"/>
      <c r="E120" s="24"/>
      <c r="F120" s="24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>
        <v>150.25</v>
      </c>
      <c r="AA120" s="30">
        <f t="shared" si="4"/>
        <v>60.1</v>
      </c>
    </row>
    <row r="121" spans="1:27" x14ac:dyDescent="0.25">
      <c r="A121" s="44">
        <v>13567</v>
      </c>
      <c r="B121" s="55" t="s">
        <v>119</v>
      </c>
      <c r="C121" s="95" t="s">
        <v>230</v>
      </c>
      <c r="D121" s="95"/>
      <c r="E121" s="24" t="s">
        <v>33</v>
      </c>
      <c r="F121" s="24" t="s">
        <v>231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2">
        <v>1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30">
        <f t="shared" si="4"/>
        <v>25.299999999999997</v>
      </c>
    </row>
    <row r="122" spans="1:27" x14ac:dyDescent="0.25">
      <c r="A122" s="44">
        <v>13567</v>
      </c>
      <c r="B122" s="55" t="s">
        <v>126</v>
      </c>
      <c r="C122" s="95" t="s">
        <v>232</v>
      </c>
      <c r="D122" s="95"/>
      <c r="E122" s="24" t="s">
        <v>33</v>
      </c>
      <c r="F122" s="24" t="s">
        <v>30</v>
      </c>
      <c r="G122" s="12"/>
      <c r="H122" s="12">
        <v>1</v>
      </c>
      <c r="I122" s="12"/>
      <c r="J122" s="12">
        <v>1</v>
      </c>
      <c r="K122" s="12">
        <v>1</v>
      </c>
      <c r="L122" s="12"/>
      <c r="M122" s="12"/>
      <c r="N122" s="12">
        <v>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30">
        <f t="shared" si="4"/>
        <v>71.3</v>
      </c>
    </row>
    <row r="123" spans="1:27" x14ac:dyDescent="0.25">
      <c r="A123" s="44">
        <v>13567</v>
      </c>
      <c r="B123" s="55" t="s">
        <v>126</v>
      </c>
      <c r="C123" s="95" t="s">
        <v>233</v>
      </c>
      <c r="D123" s="95"/>
      <c r="E123" s="25" t="s">
        <v>34</v>
      </c>
      <c r="F123" s="25" t="s">
        <v>30</v>
      </c>
      <c r="G123" s="12"/>
      <c r="H123" s="12"/>
      <c r="I123" s="12"/>
      <c r="J123" s="12"/>
      <c r="K123" s="12">
        <v>1</v>
      </c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30">
        <f t="shared" si="4"/>
        <v>52.9</v>
      </c>
    </row>
    <row r="124" spans="1:27" x14ac:dyDescent="0.25">
      <c r="A124" s="44"/>
      <c r="B124" s="47"/>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34"/>
    </row>
    <row r="125" spans="1:27" x14ac:dyDescent="0.25">
      <c r="A125" s="44">
        <v>13707</v>
      </c>
      <c r="B125" s="55" t="s">
        <v>126</v>
      </c>
      <c r="C125" s="104" t="s">
        <v>234</v>
      </c>
      <c r="D125" s="105"/>
      <c r="E125" s="24" t="s">
        <v>33</v>
      </c>
      <c r="F125" s="24" t="s">
        <v>29</v>
      </c>
      <c r="G125" s="12"/>
      <c r="H125" s="12">
        <v>1</v>
      </c>
      <c r="I125" s="12"/>
      <c r="J125" s="12">
        <v>1</v>
      </c>
      <c r="K125" s="12">
        <v>1</v>
      </c>
      <c r="L125" s="12"/>
      <c r="M125" s="12"/>
      <c r="N125" s="12">
        <v>5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30">
        <f t="shared" ref="AA125:AA143" si="5">(G125*G$16)+(H125*H$16)+(I125*I$16)+(J125*J$16)+(K125*K$16)+(L125*L$16)+(M125*M$16)+(N125*N$16)+(O125*O$16)+(P125*P$16)+(Q125*Q$16)+(R125*R$16)+(S125*S$16)+(T125*T$16)+(U125*U$16)+(V125*V$16)+(W125*W$16)+(X125*X$16)+(Y125*Y$16)+(Z125*Z$16)</f>
        <v>71.3</v>
      </c>
    </row>
    <row r="126" spans="1:27" x14ac:dyDescent="0.25">
      <c r="A126" s="44">
        <v>13707</v>
      </c>
      <c r="B126" s="55" t="s">
        <v>126</v>
      </c>
      <c r="C126" s="104" t="s">
        <v>235</v>
      </c>
      <c r="D126" s="105"/>
      <c r="E126" s="24" t="s">
        <v>34</v>
      </c>
      <c r="F126" s="24" t="s">
        <v>29</v>
      </c>
      <c r="G126" s="12"/>
      <c r="H126" s="12"/>
      <c r="I126" s="12"/>
      <c r="J126" s="12"/>
      <c r="K126" s="12">
        <v>1</v>
      </c>
      <c r="L126" s="12"/>
      <c r="M126" s="12"/>
      <c r="N126" s="12">
        <v>8</v>
      </c>
      <c r="O126" s="12"/>
      <c r="P126" s="12"/>
      <c r="Q126" s="12"/>
      <c r="R126" s="12"/>
      <c r="S126" s="12"/>
      <c r="T126" s="12"/>
      <c r="U126" s="12"/>
      <c r="V126" s="12">
        <v>1</v>
      </c>
      <c r="W126" s="12"/>
      <c r="X126" s="12"/>
      <c r="Y126" s="12"/>
      <c r="Z126" s="12"/>
      <c r="AA126" s="30">
        <f t="shared" si="5"/>
        <v>66.699999999999989</v>
      </c>
    </row>
    <row r="127" spans="1:27" x14ac:dyDescent="0.25">
      <c r="A127" s="44">
        <v>13707</v>
      </c>
      <c r="B127" s="55" t="s">
        <v>162</v>
      </c>
      <c r="C127" s="104">
        <v>1344004106</v>
      </c>
      <c r="D127" s="105"/>
      <c r="E127" s="25" t="s">
        <v>33</v>
      </c>
      <c r="F127" s="25" t="s">
        <v>236</v>
      </c>
      <c r="G127" s="12"/>
      <c r="H127" s="12"/>
      <c r="I127" s="12"/>
      <c r="J127" s="12"/>
      <c r="K127" s="12">
        <v>1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30">
        <f t="shared" si="5"/>
        <v>6.9</v>
      </c>
    </row>
    <row r="128" spans="1:27" x14ac:dyDescent="0.25">
      <c r="A128" s="44">
        <v>13707</v>
      </c>
      <c r="B128" s="55" t="s">
        <v>162</v>
      </c>
      <c r="C128" s="104">
        <v>1304004197</v>
      </c>
      <c r="D128" s="105"/>
      <c r="E128" s="24" t="s">
        <v>34</v>
      </c>
      <c r="F128" s="24" t="s">
        <v>236</v>
      </c>
      <c r="G128" s="12"/>
      <c r="H128" s="12"/>
      <c r="I128" s="12"/>
      <c r="J128" s="12"/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30">
        <f t="shared" si="5"/>
        <v>6.9</v>
      </c>
    </row>
    <row r="129" spans="1:27" x14ac:dyDescent="0.25">
      <c r="A129" s="44">
        <v>13707</v>
      </c>
      <c r="B129" s="55" t="s">
        <v>90</v>
      </c>
      <c r="C129" s="104" t="s">
        <v>91</v>
      </c>
      <c r="D129" s="105"/>
      <c r="E129" s="24" t="s">
        <v>33</v>
      </c>
      <c r="F129" s="24" t="s">
        <v>43</v>
      </c>
      <c r="G129" s="12"/>
      <c r="H129" s="12">
        <v>1</v>
      </c>
      <c r="I129" s="12"/>
      <c r="J129" s="12">
        <v>1</v>
      </c>
      <c r="K129" s="12">
        <v>1</v>
      </c>
      <c r="L129" s="12"/>
      <c r="M129" s="12"/>
      <c r="N129" s="12">
        <v>5</v>
      </c>
      <c r="O129" s="12"/>
      <c r="P129" s="12">
        <v>1</v>
      </c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30">
        <f t="shared" si="5"/>
        <v>78.2</v>
      </c>
    </row>
    <row r="130" spans="1:27" x14ac:dyDescent="0.25">
      <c r="A130" s="44">
        <v>13707</v>
      </c>
      <c r="B130" s="55" t="s">
        <v>90</v>
      </c>
      <c r="C130" s="104" t="s">
        <v>92</v>
      </c>
      <c r="D130" s="105"/>
      <c r="E130" s="24" t="s">
        <v>34</v>
      </c>
      <c r="F130" s="24" t="s">
        <v>43</v>
      </c>
      <c r="G130" s="12"/>
      <c r="H130" s="12"/>
      <c r="I130" s="12"/>
      <c r="J130" s="12"/>
      <c r="K130" s="12">
        <v>1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30">
        <f t="shared" si="5"/>
        <v>6.9</v>
      </c>
    </row>
    <row r="131" spans="1:27" x14ac:dyDescent="0.25">
      <c r="A131" s="44">
        <v>13707</v>
      </c>
      <c r="B131" s="55" t="s">
        <v>90</v>
      </c>
      <c r="C131" s="104" t="s">
        <v>237</v>
      </c>
      <c r="D131" s="105"/>
      <c r="E131" s="24" t="s">
        <v>33</v>
      </c>
      <c r="F131" s="24" t="s">
        <v>238</v>
      </c>
      <c r="G131" s="12"/>
      <c r="H131" s="12">
        <v>1</v>
      </c>
      <c r="I131" s="12"/>
      <c r="J131" s="12">
        <v>1</v>
      </c>
      <c r="K131" s="12">
        <v>1</v>
      </c>
      <c r="L131" s="12"/>
      <c r="M131" s="12"/>
      <c r="N131" s="12">
        <v>6</v>
      </c>
      <c r="O131" s="12"/>
      <c r="P131" s="12">
        <v>1</v>
      </c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30">
        <f t="shared" si="5"/>
        <v>82.8</v>
      </c>
    </row>
    <row r="132" spans="1:27" x14ac:dyDescent="0.25">
      <c r="A132" s="44">
        <v>13707</v>
      </c>
      <c r="B132" s="55" t="s">
        <v>90</v>
      </c>
      <c r="C132" s="104" t="s">
        <v>239</v>
      </c>
      <c r="D132" s="105"/>
      <c r="E132" s="24" t="s">
        <v>34</v>
      </c>
      <c r="F132" s="24" t="s">
        <v>238</v>
      </c>
      <c r="G132" s="12"/>
      <c r="H132" s="12"/>
      <c r="I132" s="12"/>
      <c r="J132" s="12"/>
      <c r="K132" s="12">
        <v>1</v>
      </c>
      <c r="L132" s="12"/>
      <c r="M132" s="12"/>
      <c r="N132" s="12">
        <v>6</v>
      </c>
      <c r="O132" s="12">
        <v>3</v>
      </c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/>
      <c r="AA132" s="30">
        <f t="shared" si="5"/>
        <v>78.2</v>
      </c>
    </row>
    <row r="133" spans="1:27" x14ac:dyDescent="0.25">
      <c r="A133" s="44">
        <v>13707</v>
      </c>
      <c r="B133" s="55" t="s">
        <v>240</v>
      </c>
      <c r="C133" s="104">
        <v>39856601</v>
      </c>
      <c r="D133" s="105"/>
      <c r="E133" s="24" t="s">
        <v>33</v>
      </c>
      <c r="F133" s="24" t="s">
        <v>65</v>
      </c>
      <c r="G133" s="12"/>
      <c r="H133" s="12"/>
      <c r="I133" s="12"/>
      <c r="J133" s="12"/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30">
        <f t="shared" si="5"/>
        <v>6.9</v>
      </c>
    </row>
    <row r="134" spans="1:27" x14ac:dyDescent="0.25">
      <c r="A134" s="44">
        <v>13707</v>
      </c>
      <c r="B134" s="55" t="s">
        <v>240</v>
      </c>
      <c r="C134" s="104">
        <v>39865201</v>
      </c>
      <c r="D134" s="105"/>
      <c r="E134" s="24" t="s">
        <v>34</v>
      </c>
      <c r="F134" s="24" t="s">
        <v>65</v>
      </c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30">
        <f t="shared" si="5"/>
        <v>6.9</v>
      </c>
    </row>
    <row r="135" spans="1:27" x14ac:dyDescent="0.25">
      <c r="A135" s="52">
        <v>13708</v>
      </c>
      <c r="B135" s="55" t="s">
        <v>90</v>
      </c>
      <c r="C135" s="95" t="s">
        <v>58</v>
      </c>
      <c r="D135" s="95"/>
      <c r="E135" s="24" t="s">
        <v>33</v>
      </c>
      <c r="F135" s="24" t="s">
        <v>59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30">
        <f t="shared" si="5"/>
        <v>36.799999999999997</v>
      </c>
    </row>
    <row r="136" spans="1:27" x14ac:dyDescent="0.25">
      <c r="A136" s="52">
        <v>13708</v>
      </c>
      <c r="B136" s="55" t="s">
        <v>90</v>
      </c>
      <c r="C136" s="95" t="s">
        <v>241</v>
      </c>
      <c r="D136" s="95"/>
      <c r="E136" s="24" t="s">
        <v>34</v>
      </c>
      <c r="F136" s="24" t="s">
        <v>59</v>
      </c>
      <c r="G136" s="12"/>
      <c r="H136" s="12">
        <v>1</v>
      </c>
      <c r="I136" s="12"/>
      <c r="J136" s="12"/>
      <c r="K136" s="12">
        <v>1</v>
      </c>
      <c r="L136" s="12"/>
      <c r="M136" s="12"/>
      <c r="N136" s="12">
        <v>2</v>
      </c>
      <c r="O136" s="12">
        <v>4</v>
      </c>
      <c r="P136" s="12">
        <v>2</v>
      </c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30">
        <f t="shared" si="5"/>
        <v>101.19999999999999</v>
      </c>
    </row>
    <row r="137" spans="1:27" x14ac:dyDescent="0.25">
      <c r="A137" s="52">
        <v>13708</v>
      </c>
      <c r="B137" s="55" t="s">
        <v>162</v>
      </c>
      <c r="C137" s="95">
        <v>1304004112</v>
      </c>
      <c r="D137" s="95"/>
      <c r="E137" s="25" t="s">
        <v>33</v>
      </c>
      <c r="F137" s="25" t="s">
        <v>242</v>
      </c>
      <c r="G137" s="12">
        <v>2</v>
      </c>
      <c r="H137" s="12">
        <v>1</v>
      </c>
      <c r="I137" s="12"/>
      <c r="J137" s="12">
        <v>1</v>
      </c>
      <c r="K137" s="12">
        <v>1</v>
      </c>
      <c r="L137" s="12"/>
      <c r="M137" s="12"/>
      <c r="N137" s="12">
        <v>5</v>
      </c>
      <c r="O137" s="12">
        <v>1</v>
      </c>
      <c r="P137" s="12">
        <v>2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965.7</v>
      </c>
      <c r="AA137" s="30">
        <f t="shared" si="5"/>
        <v>501.28000000000003</v>
      </c>
    </row>
    <row r="138" spans="1:27" x14ac:dyDescent="0.25">
      <c r="A138" s="52">
        <v>13708</v>
      </c>
      <c r="B138" s="55" t="s">
        <v>162</v>
      </c>
      <c r="C138" s="95">
        <v>1304004203</v>
      </c>
      <c r="D138" s="95"/>
      <c r="E138" s="24" t="s">
        <v>34</v>
      </c>
      <c r="F138" s="24" t="s">
        <v>242</v>
      </c>
      <c r="G138" s="12">
        <v>1</v>
      </c>
      <c r="H138" s="12"/>
      <c r="I138" s="12"/>
      <c r="J138" s="12"/>
      <c r="K138" s="12">
        <v>1</v>
      </c>
      <c r="L138" s="12"/>
      <c r="M138" s="12"/>
      <c r="N138" s="12">
        <v>2</v>
      </c>
      <c r="O138" s="12">
        <v>1</v>
      </c>
      <c r="P138" s="12">
        <v>2</v>
      </c>
      <c r="Q138" s="12"/>
      <c r="R138" s="12"/>
      <c r="S138" s="12"/>
      <c r="T138" s="12"/>
      <c r="U138" s="12"/>
      <c r="V138" s="12"/>
      <c r="W138" s="12"/>
      <c r="X138" s="12"/>
      <c r="Y138" s="12"/>
      <c r="Z138" s="12">
        <v>129.4</v>
      </c>
      <c r="AA138" s="30">
        <f t="shared" si="5"/>
        <v>100.06</v>
      </c>
    </row>
    <row r="139" spans="1:27" x14ac:dyDescent="0.25">
      <c r="A139" s="52">
        <v>13708</v>
      </c>
      <c r="B139" s="55" t="s">
        <v>90</v>
      </c>
      <c r="C139" s="95" t="s">
        <v>243</v>
      </c>
      <c r="D139" s="95"/>
      <c r="E139" s="24" t="s">
        <v>33</v>
      </c>
      <c r="F139" s="24" t="s">
        <v>244</v>
      </c>
      <c r="G139" s="12"/>
      <c r="H139" s="12"/>
      <c r="I139" s="12"/>
      <c r="J139" s="12">
        <v>1</v>
      </c>
      <c r="K139" s="12">
        <v>1</v>
      </c>
      <c r="L139" s="12"/>
      <c r="M139" s="12"/>
      <c r="N139" s="12"/>
      <c r="O139" s="12"/>
      <c r="P139" s="12">
        <v>1</v>
      </c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30">
        <f t="shared" si="5"/>
        <v>25.299999999999997</v>
      </c>
    </row>
    <row r="140" spans="1:27" x14ac:dyDescent="0.25">
      <c r="A140" s="52">
        <v>13708</v>
      </c>
      <c r="B140" s="55" t="s">
        <v>90</v>
      </c>
      <c r="C140" s="95" t="s">
        <v>245</v>
      </c>
      <c r="D140" s="95"/>
      <c r="E140" s="24" t="s">
        <v>34</v>
      </c>
      <c r="F140" s="24" t="s">
        <v>244</v>
      </c>
      <c r="G140" s="12"/>
      <c r="H140" s="12">
        <v>1</v>
      </c>
      <c r="I140" s="12"/>
      <c r="J140" s="12"/>
      <c r="K140" s="12">
        <v>1</v>
      </c>
      <c r="L140" s="12"/>
      <c r="M140" s="12"/>
      <c r="N140" s="12">
        <v>2</v>
      </c>
      <c r="O140" s="12">
        <v>1</v>
      </c>
      <c r="P140" s="12">
        <v>1</v>
      </c>
      <c r="Q140" s="12">
        <v>1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30">
        <f t="shared" si="5"/>
        <v>71.3</v>
      </c>
    </row>
    <row r="141" spans="1:27" x14ac:dyDescent="0.25">
      <c r="A141" s="52">
        <v>13708</v>
      </c>
      <c r="B141" s="55" t="s">
        <v>126</v>
      </c>
      <c r="C141" s="95" t="s">
        <v>246</v>
      </c>
      <c r="D141" s="95"/>
      <c r="E141" s="24" t="s">
        <v>33</v>
      </c>
      <c r="F141" s="24" t="s">
        <v>41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>
        <v>884.88</v>
      </c>
      <c r="AA141" s="30">
        <f t="shared" si="5"/>
        <v>372.35199999999998</v>
      </c>
    </row>
    <row r="142" spans="1:27" x14ac:dyDescent="0.25">
      <c r="A142" s="52">
        <v>13708</v>
      </c>
      <c r="B142" s="55" t="s">
        <v>126</v>
      </c>
      <c r="C142" s="95" t="s">
        <v>247</v>
      </c>
      <c r="D142" s="95"/>
      <c r="E142" s="24" t="s">
        <v>34</v>
      </c>
      <c r="F142" s="24" t="s">
        <v>41</v>
      </c>
      <c r="G142" s="12"/>
      <c r="H142" s="12"/>
      <c r="I142" s="12"/>
      <c r="J142" s="12"/>
      <c r="K142" s="12">
        <v>1</v>
      </c>
      <c r="L142" s="12"/>
      <c r="M142" s="12"/>
      <c r="N142" s="12">
        <v>1</v>
      </c>
      <c r="O142" s="12">
        <v>1</v>
      </c>
      <c r="P142" s="12">
        <v>1</v>
      </c>
      <c r="Q142" s="12">
        <v>1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30">
        <f t="shared" si="5"/>
        <v>36.799999999999997</v>
      </c>
    </row>
    <row r="143" spans="1:27" x14ac:dyDescent="0.25">
      <c r="A143" s="52">
        <v>13708</v>
      </c>
      <c r="B143" s="55" t="s">
        <v>95</v>
      </c>
      <c r="C143" s="95">
        <v>34591002</v>
      </c>
      <c r="D143" s="95"/>
      <c r="E143" s="24" t="s">
        <v>33</v>
      </c>
      <c r="F143" s="24" t="s">
        <v>65</v>
      </c>
      <c r="G143" s="12"/>
      <c r="H143" s="12">
        <v>1</v>
      </c>
      <c r="I143" s="12"/>
      <c r="J143" s="12">
        <v>1</v>
      </c>
      <c r="K143" s="12">
        <v>1</v>
      </c>
      <c r="L143" s="12">
        <v>1</v>
      </c>
      <c r="M143" s="12"/>
      <c r="N143" s="12">
        <v>5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30">
        <f t="shared" si="5"/>
        <v>85.1</v>
      </c>
    </row>
    <row r="144" spans="1:27" x14ac:dyDescent="0.25">
      <c r="A144" s="52"/>
      <c r="B144" s="55"/>
      <c r="C144" s="51"/>
      <c r="D144" s="51"/>
      <c r="E144" s="24"/>
      <c r="F144" s="24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34"/>
    </row>
    <row r="145" spans="1:27" x14ac:dyDescent="0.25">
      <c r="A145" s="52">
        <v>13758</v>
      </c>
      <c r="B145" s="55" t="s">
        <v>109</v>
      </c>
      <c r="C145" s="104" t="s">
        <v>248</v>
      </c>
      <c r="D145" s="105"/>
      <c r="E145" s="24" t="s">
        <v>33</v>
      </c>
      <c r="F145" s="24" t="s">
        <v>27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30">
        <f t="shared" ref="AA145:AA154" si="6">(G145*G$16)+(H145*H$16)+(I145*I$16)+(J145*J$16)+(K145*K$16)+(L145*L$16)+(M145*M$16)+(N145*N$16)+(O145*O$16)+(P145*P$16)+(Q145*Q$16)+(R145*R$16)+(S145*S$16)+(T145*T$16)+(U145*U$16)+(V145*V$16)+(W145*W$16)+(X145*X$16)+(Y145*Y$16)+(Z145*Z$16)</f>
        <v>18.399999999999999</v>
      </c>
    </row>
    <row r="146" spans="1:27" x14ac:dyDescent="0.25">
      <c r="A146" s="52">
        <v>13758</v>
      </c>
      <c r="B146" s="55" t="s">
        <v>109</v>
      </c>
      <c r="C146" s="104" t="s">
        <v>249</v>
      </c>
      <c r="D146" s="105"/>
      <c r="E146" s="24" t="s">
        <v>34</v>
      </c>
      <c r="F146" s="24" t="s">
        <v>27</v>
      </c>
      <c r="G146" s="12"/>
      <c r="H146" s="12">
        <v>1</v>
      </c>
      <c r="I146" s="12"/>
      <c r="J146" s="12"/>
      <c r="K146" s="12">
        <v>1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30">
        <f t="shared" si="6"/>
        <v>59.8</v>
      </c>
    </row>
    <row r="147" spans="1:27" x14ac:dyDescent="0.25">
      <c r="A147" s="52">
        <v>13758</v>
      </c>
      <c r="B147" s="55" t="s">
        <v>119</v>
      </c>
      <c r="C147" s="104" t="s">
        <v>250</v>
      </c>
      <c r="D147" s="105"/>
      <c r="E147" s="25" t="s">
        <v>33</v>
      </c>
      <c r="F147" s="25" t="s">
        <v>65</v>
      </c>
      <c r="G147" s="12"/>
      <c r="H147" s="12">
        <v>1</v>
      </c>
      <c r="I147" s="12"/>
      <c r="J147" s="12">
        <v>1</v>
      </c>
      <c r="K147" s="12">
        <v>1</v>
      </c>
      <c r="L147" s="12"/>
      <c r="M147" s="12"/>
      <c r="N147" s="12">
        <v>3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30">
        <f t="shared" si="6"/>
        <v>62.099999999999994</v>
      </c>
    </row>
    <row r="148" spans="1:27" x14ac:dyDescent="0.25">
      <c r="A148" s="52">
        <v>13758</v>
      </c>
      <c r="B148" s="55" t="s">
        <v>119</v>
      </c>
      <c r="C148" s="104" t="s">
        <v>251</v>
      </c>
      <c r="D148" s="105"/>
      <c r="E148" s="24" t="s">
        <v>34</v>
      </c>
      <c r="F148" s="24" t="s">
        <v>65</v>
      </c>
      <c r="G148" s="12"/>
      <c r="H148" s="12"/>
      <c r="I148" s="12"/>
      <c r="J148" s="12"/>
      <c r="K148" s="12">
        <v>1</v>
      </c>
      <c r="L148" s="12"/>
      <c r="M148" s="12"/>
      <c r="N148" s="12">
        <v>4</v>
      </c>
      <c r="O148" s="12">
        <v>2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30">
        <f t="shared" si="6"/>
        <v>39.099999999999994</v>
      </c>
    </row>
    <row r="149" spans="1:27" x14ac:dyDescent="0.25">
      <c r="A149" s="52">
        <v>13758</v>
      </c>
      <c r="B149" s="55" t="s">
        <v>109</v>
      </c>
      <c r="C149" s="104" t="s">
        <v>252</v>
      </c>
      <c r="D149" s="105"/>
      <c r="E149" s="24" t="s">
        <v>33</v>
      </c>
      <c r="F149" s="24" t="s">
        <v>142</v>
      </c>
      <c r="G149" s="12"/>
      <c r="H149" s="12">
        <v>1</v>
      </c>
      <c r="I149" s="12"/>
      <c r="J149" s="12">
        <v>1</v>
      </c>
      <c r="K149" s="12">
        <v>1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30">
        <f t="shared" si="6"/>
        <v>48.3</v>
      </c>
    </row>
    <row r="150" spans="1:27" x14ac:dyDescent="0.25">
      <c r="A150" s="52">
        <v>13758</v>
      </c>
      <c r="B150" s="55" t="s">
        <v>109</v>
      </c>
      <c r="C150" s="104" t="s">
        <v>253</v>
      </c>
      <c r="D150" s="105"/>
      <c r="E150" s="24" t="s">
        <v>34</v>
      </c>
      <c r="F150" s="24" t="s">
        <v>142</v>
      </c>
      <c r="G150" s="12"/>
      <c r="H150" s="12"/>
      <c r="I150" s="12"/>
      <c r="J150" s="12"/>
      <c r="K150" s="12">
        <v>1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30">
        <f t="shared" si="6"/>
        <v>6.9</v>
      </c>
    </row>
    <row r="151" spans="1:27" x14ac:dyDescent="0.25">
      <c r="A151" s="52">
        <v>13758</v>
      </c>
      <c r="B151" s="55" t="s">
        <v>97</v>
      </c>
      <c r="C151" s="104" t="s">
        <v>254</v>
      </c>
      <c r="D151" s="105"/>
      <c r="E151" s="24" t="s">
        <v>33</v>
      </c>
      <c r="F151" s="24" t="s">
        <v>30</v>
      </c>
      <c r="G151" s="12"/>
      <c r="H151" s="12">
        <v>1</v>
      </c>
      <c r="I151" s="12"/>
      <c r="J151" s="12">
        <v>1</v>
      </c>
      <c r="K151" s="12">
        <v>1</v>
      </c>
      <c r="L151" s="12"/>
      <c r="M151" s="12"/>
      <c r="N151" s="12">
        <v>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30">
        <f t="shared" si="6"/>
        <v>71.3</v>
      </c>
    </row>
    <row r="152" spans="1:27" x14ac:dyDescent="0.25">
      <c r="A152" s="52">
        <v>13758</v>
      </c>
      <c r="B152" s="55" t="s">
        <v>97</v>
      </c>
      <c r="C152" s="104" t="s">
        <v>255</v>
      </c>
      <c r="D152" s="105"/>
      <c r="E152" s="24" t="s">
        <v>34</v>
      </c>
      <c r="F152" s="24" t="s">
        <v>30</v>
      </c>
      <c r="G152" s="12"/>
      <c r="H152" s="12"/>
      <c r="I152" s="12"/>
      <c r="J152" s="12"/>
      <c r="K152" s="12">
        <v>1</v>
      </c>
      <c r="L152" s="12"/>
      <c r="M152" s="12"/>
      <c r="N152" s="12"/>
      <c r="O152" s="12">
        <v>4</v>
      </c>
      <c r="P152" s="12">
        <v>4</v>
      </c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30">
        <f t="shared" si="6"/>
        <v>62.1</v>
      </c>
    </row>
    <row r="153" spans="1:27" x14ac:dyDescent="0.25">
      <c r="A153" s="52">
        <v>13758</v>
      </c>
      <c r="B153" s="55" t="s">
        <v>90</v>
      </c>
      <c r="C153" s="104" t="s">
        <v>256</v>
      </c>
      <c r="D153" s="105"/>
      <c r="E153" s="24" t="s">
        <v>33</v>
      </c>
      <c r="F153" s="24" t="s">
        <v>257</v>
      </c>
      <c r="G153" s="12">
        <v>1</v>
      </c>
      <c r="H153" s="12">
        <v>1</v>
      </c>
      <c r="I153" s="12"/>
      <c r="J153" s="12">
        <v>1</v>
      </c>
      <c r="K153" s="12">
        <v>1</v>
      </c>
      <c r="L153" s="12"/>
      <c r="M153" s="12"/>
      <c r="N153" s="12">
        <v>3</v>
      </c>
      <c r="O153" s="12"/>
      <c r="P153" s="12">
        <v>1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30">
        <f t="shared" si="6"/>
        <v>80.5</v>
      </c>
    </row>
    <row r="154" spans="1:27" x14ac:dyDescent="0.25">
      <c r="A154" s="52">
        <v>13758</v>
      </c>
      <c r="B154" s="55" t="s">
        <v>90</v>
      </c>
      <c r="C154" s="98" t="s">
        <v>258</v>
      </c>
      <c r="D154" s="99"/>
      <c r="E154" s="24" t="s">
        <v>34</v>
      </c>
      <c r="F154" s="24" t="s">
        <v>257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/>
      <c r="M154" s="12"/>
      <c r="N154" s="12">
        <v>6</v>
      </c>
      <c r="O154" s="12"/>
      <c r="P154" s="12"/>
      <c r="Q154" s="12">
        <v>1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30">
        <f t="shared" si="6"/>
        <v>121.9</v>
      </c>
    </row>
    <row r="155" spans="1:27" x14ac:dyDescent="0.25">
      <c r="A155" s="52"/>
      <c r="B155" s="55"/>
      <c r="C155" s="51"/>
      <c r="D155" s="51"/>
      <c r="E155" s="24"/>
      <c r="F155" s="24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34"/>
    </row>
    <row r="156" spans="1:27" x14ac:dyDescent="0.25">
      <c r="A156" s="52">
        <v>13759</v>
      </c>
      <c r="B156" s="55" t="s">
        <v>90</v>
      </c>
      <c r="C156" s="95" t="s">
        <v>259</v>
      </c>
      <c r="D156" s="95"/>
      <c r="E156" s="24" t="s">
        <v>33</v>
      </c>
      <c r="F156" s="24" t="s">
        <v>99</v>
      </c>
      <c r="G156" s="12"/>
      <c r="H156" s="12"/>
      <c r="I156" s="12"/>
      <c r="J156" s="12">
        <v>1</v>
      </c>
      <c r="K156" s="12">
        <v>1</v>
      </c>
      <c r="L156" s="12"/>
      <c r="M156" s="12"/>
      <c r="N156" s="12">
        <v>7</v>
      </c>
      <c r="O156" s="12">
        <v>2</v>
      </c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30">
        <f t="shared" ref="AA156:AA161" si="7">(G156*G$16)+(H156*H$16)+(I156*I$16)+(J156*J$16)+(K156*K$16)+(L156*L$16)+(M156*M$16)+(N156*N$16)+(O156*O$16)+(P156*P$16)+(Q156*Q$16)+(R156*R$16)+(S156*S$16)+(T156*T$16)+(U156*U$16)+(V156*V$16)+(W156*W$16)+(X156*X$16)+(Y156*Y$16)+(Z156*Z$16)</f>
        <v>64.399999999999991</v>
      </c>
    </row>
    <row r="157" spans="1:27" x14ac:dyDescent="0.25">
      <c r="A157" s="52">
        <v>13759</v>
      </c>
      <c r="B157" s="55" t="s">
        <v>90</v>
      </c>
      <c r="C157" s="95" t="s">
        <v>260</v>
      </c>
      <c r="D157" s="95"/>
      <c r="E157" s="24" t="s">
        <v>34</v>
      </c>
      <c r="F157" s="24" t="s">
        <v>99</v>
      </c>
      <c r="G157" s="12"/>
      <c r="H157" s="12"/>
      <c r="I157" s="12"/>
      <c r="J157" s="12"/>
      <c r="K157" s="12">
        <v>1</v>
      </c>
      <c r="L157" s="12"/>
      <c r="M157" s="12"/>
      <c r="N157" s="12">
        <v>6</v>
      </c>
      <c r="O157" s="12">
        <v>7</v>
      </c>
      <c r="P157" s="12"/>
      <c r="Q157" s="12">
        <v>1</v>
      </c>
      <c r="R157" s="12">
        <v>1</v>
      </c>
      <c r="S157" s="12"/>
      <c r="T157" s="12"/>
      <c r="U157" s="12"/>
      <c r="V157" s="12"/>
      <c r="W157" s="12"/>
      <c r="X157" s="12"/>
      <c r="Y157" s="12"/>
      <c r="Z157" s="12"/>
      <c r="AA157" s="30">
        <f t="shared" si="7"/>
        <v>108.10000000000001</v>
      </c>
    </row>
    <row r="158" spans="1:27" x14ac:dyDescent="0.25">
      <c r="A158" s="52">
        <v>13759</v>
      </c>
      <c r="B158" s="55" t="s">
        <v>155</v>
      </c>
      <c r="C158" s="95" t="s">
        <v>261</v>
      </c>
      <c r="D158" s="95"/>
      <c r="E158" s="25" t="s">
        <v>33</v>
      </c>
      <c r="F158" s="25" t="s">
        <v>85</v>
      </c>
      <c r="G158" s="12"/>
      <c r="H158" s="12"/>
      <c r="I158" s="12"/>
      <c r="J158" s="12">
        <v>1</v>
      </c>
      <c r="K158" s="12">
        <v>1</v>
      </c>
      <c r="L158" s="12"/>
      <c r="M158" s="12"/>
      <c r="N158" s="12">
        <v>2</v>
      </c>
      <c r="O158" s="12">
        <v>1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30">
        <f t="shared" si="7"/>
        <v>34.5</v>
      </c>
    </row>
    <row r="159" spans="1:27" x14ac:dyDescent="0.25">
      <c r="A159" s="52">
        <v>13759</v>
      </c>
      <c r="B159" s="55" t="s">
        <v>155</v>
      </c>
      <c r="C159" s="95" t="s">
        <v>262</v>
      </c>
      <c r="D159" s="95"/>
      <c r="E159" s="24" t="s">
        <v>34</v>
      </c>
      <c r="F159" s="24" t="s">
        <v>85</v>
      </c>
      <c r="G159" s="12"/>
      <c r="H159" s="12"/>
      <c r="I159" s="12"/>
      <c r="J159" s="12"/>
      <c r="K159" s="12">
        <v>1</v>
      </c>
      <c r="L159" s="12"/>
      <c r="M159" s="12"/>
      <c r="N159" s="12">
        <v>4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30">
        <f t="shared" si="7"/>
        <v>25.299999999999997</v>
      </c>
    </row>
    <row r="160" spans="1:27" x14ac:dyDescent="0.25">
      <c r="A160" s="52">
        <v>13759</v>
      </c>
      <c r="B160" s="55" t="s">
        <v>263</v>
      </c>
      <c r="C160" s="95">
        <v>39643301</v>
      </c>
      <c r="D160" s="95"/>
      <c r="E160" s="24" t="s">
        <v>33</v>
      </c>
      <c r="F160" s="24" t="s">
        <v>65</v>
      </c>
      <c r="G160" s="12"/>
      <c r="H160" s="12"/>
      <c r="I160" s="12"/>
      <c r="J160" s="12">
        <v>1</v>
      </c>
      <c r="K160" s="12">
        <v>1</v>
      </c>
      <c r="L160" s="12"/>
      <c r="M160" s="12"/>
      <c r="N160" s="12">
        <v>4</v>
      </c>
      <c r="O160" s="12">
        <v>1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30">
        <f t="shared" si="7"/>
        <v>43.699999999999996</v>
      </c>
    </row>
    <row r="161" spans="1:27" x14ac:dyDescent="0.25">
      <c r="A161" s="52">
        <v>13759</v>
      </c>
      <c r="B161" s="55" t="s">
        <v>263</v>
      </c>
      <c r="C161" s="95">
        <v>39643602</v>
      </c>
      <c r="D161" s="95"/>
      <c r="E161" s="24" t="s">
        <v>34</v>
      </c>
      <c r="F161" s="24" t="s">
        <v>65</v>
      </c>
      <c r="G161" s="12"/>
      <c r="H161" s="12"/>
      <c r="I161" s="12"/>
      <c r="J161" s="12"/>
      <c r="K161" s="12">
        <v>1</v>
      </c>
      <c r="L161" s="12"/>
      <c r="M161" s="12"/>
      <c r="N161" s="12">
        <v>8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>
        <v>755.02</v>
      </c>
      <c r="AA161" s="30">
        <f t="shared" si="7"/>
        <v>345.70799999999997</v>
      </c>
    </row>
    <row r="162" spans="1:27" x14ac:dyDescent="0.25">
      <c r="A162" s="52"/>
      <c r="B162" s="55"/>
      <c r="C162" s="51"/>
      <c r="D162" s="51"/>
      <c r="E162" s="24"/>
      <c r="F162" s="24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34"/>
    </row>
    <row r="163" spans="1:27" x14ac:dyDescent="0.25">
      <c r="A163" s="52">
        <v>13785</v>
      </c>
      <c r="B163" s="55" t="s">
        <v>90</v>
      </c>
      <c r="C163" s="95" t="s">
        <v>264</v>
      </c>
      <c r="D163" s="95"/>
      <c r="E163" s="24" t="s">
        <v>33</v>
      </c>
      <c r="F163" s="24" t="s">
        <v>29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>
        <v>5</v>
      </c>
      <c r="O163" s="12"/>
      <c r="P163" s="12">
        <v>1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30">
        <f t="shared" ref="AA163:AA172" si="8">(G163*G$16)+(H163*H$16)+(I163*I$16)+(J163*J$16)+(K163*K$16)+(L163*L$16)+(M163*M$16)+(N163*N$16)+(O163*O$16)+(P163*P$16)+(Q163*Q$16)+(R163*R$16)+(S163*S$16)+(T163*T$16)+(U163*U$16)+(V163*V$16)+(W163*W$16)+(X163*X$16)+(Y163*Y$16)+(Z163*Z$16)</f>
        <v>48.3</v>
      </c>
    </row>
    <row r="164" spans="1:27" x14ac:dyDescent="0.25">
      <c r="A164" s="52">
        <v>13785</v>
      </c>
      <c r="B164" s="55" t="s">
        <v>90</v>
      </c>
      <c r="C164" s="95" t="s">
        <v>265</v>
      </c>
      <c r="D164" s="95"/>
      <c r="E164" s="24" t="s">
        <v>34</v>
      </c>
      <c r="F164" s="24" t="s">
        <v>29</v>
      </c>
      <c r="G164" s="12"/>
      <c r="H164" s="12">
        <v>1</v>
      </c>
      <c r="I164" s="12"/>
      <c r="J164" s="12"/>
      <c r="K164" s="12">
        <v>1</v>
      </c>
      <c r="L164" s="12"/>
      <c r="M164" s="12"/>
      <c r="N164" s="12">
        <v>6</v>
      </c>
      <c r="O164" s="12">
        <v>1</v>
      </c>
      <c r="P164" s="12"/>
      <c r="Q164" s="12">
        <v>1</v>
      </c>
      <c r="R164" s="12">
        <v>1</v>
      </c>
      <c r="S164" s="12"/>
      <c r="T164" s="12"/>
      <c r="U164" s="12"/>
      <c r="V164" s="12">
        <v>3</v>
      </c>
      <c r="W164" s="12"/>
      <c r="X164" s="12"/>
      <c r="Y164" s="12"/>
      <c r="Z164" s="12"/>
      <c r="AA164" s="30">
        <f t="shared" si="8"/>
        <v>165.6</v>
      </c>
    </row>
    <row r="165" spans="1:27" x14ac:dyDescent="0.25">
      <c r="A165" s="52">
        <v>13785</v>
      </c>
      <c r="B165" s="55" t="s">
        <v>90</v>
      </c>
      <c r="C165" s="95" t="s">
        <v>93</v>
      </c>
      <c r="D165" s="95"/>
      <c r="E165" s="25" t="s">
        <v>33</v>
      </c>
      <c r="F165" s="25" t="s">
        <v>54</v>
      </c>
      <c r="G165" s="12"/>
      <c r="H165" s="12"/>
      <c r="I165" s="12"/>
      <c r="J165" s="12">
        <v>1</v>
      </c>
      <c r="K165" s="12">
        <v>1</v>
      </c>
      <c r="L165" s="12"/>
      <c r="M165" s="12"/>
      <c r="N165" s="12">
        <v>2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30">
        <f t="shared" si="8"/>
        <v>27.599999999999998</v>
      </c>
    </row>
    <row r="166" spans="1:27" x14ac:dyDescent="0.25">
      <c r="A166" s="52">
        <v>13785</v>
      </c>
      <c r="B166" s="55" t="s">
        <v>90</v>
      </c>
      <c r="C166" s="95" t="s">
        <v>266</v>
      </c>
      <c r="D166" s="95"/>
      <c r="E166" s="24" t="s">
        <v>34</v>
      </c>
      <c r="F166" s="24" t="s">
        <v>54</v>
      </c>
      <c r="G166" s="12"/>
      <c r="H166" s="12"/>
      <c r="I166" s="12"/>
      <c r="J166" s="12"/>
      <c r="K166" s="12">
        <v>1</v>
      </c>
      <c r="L166" s="12"/>
      <c r="M166" s="12"/>
      <c r="N166" s="12"/>
      <c r="O166" s="12"/>
      <c r="P166" s="12">
        <v>2</v>
      </c>
      <c r="Q166" s="12"/>
      <c r="R166" s="12">
        <v>4</v>
      </c>
      <c r="S166" s="12"/>
      <c r="T166" s="12"/>
      <c r="U166" s="12"/>
      <c r="V166" s="12"/>
      <c r="W166" s="12"/>
      <c r="X166" s="12"/>
      <c r="Y166" s="12"/>
      <c r="Z166" s="12"/>
      <c r="AA166" s="30">
        <f t="shared" si="8"/>
        <v>75.900000000000006</v>
      </c>
    </row>
    <row r="167" spans="1:27" x14ac:dyDescent="0.25">
      <c r="A167" s="52">
        <v>13785</v>
      </c>
      <c r="B167" s="55" t="s">
        <v>132</v>
      </c>
      <c r="C167" s="95">
        <v>1205006030</v>
      </c>
      <c r="D167" s="95"/>
      <c r="E167" s="24" t="s">
        <v>33</v>
      </c>
      <c r="F167" s="24" t="s">
        <v>50</v>
      </c>
      <c r="G167" s="12"/>
      <c r="H167" s="12">
        <v>1</v>
      </c>
      <c r="I167" s="12"/>
      <c r="J167" s="12">
        <v>1</v>
      </c>
      <c r="K167" s="12">
        <v>1</v>
      </c>
      <c r="L167" s="12"/>
      <c r="M167" s="12"/>
      <c r="N167" s="12">
        <v>8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33.03</v>
      </c>
      <c r="AA167" s="30">
        <f t="shared" si="8"/>
        <v>98.311999999999998</v>
      </c>
    </row>
    <row r="168" spans="1:27" x14ac:dyDescent="0.25">
      <c r="A168" s="52">
        <v>13785</v>
      </c>
      <c r="B168" s="55" t="s">
        <v>132</v>
      </c>
      <c r="C168" s="95">
        <v>1205006050</v>
      </c>
      <c r="D168" s="95"/>
      <c r="E168" s="24" t="s">
        <v>34</v>
      </c>
      <c r="F168" s="24" t="s">
        <v>50</v>
      </c>
      <c r="G168" s="12"/>
      <c r="H168" s="12"/>
      <c r="I168" s="12"/>
      <c r="J168" s="12"/>
      <c r="K168" s="12">
        <v>1</v>
      </c>
      <c r="L168" s="12"/>
      <c r="M168" s="12"/>
      <c r="N168" s="12">
        <v>4</v>
      </c>
      <c r="O168" s="12">
        <v>3</v>
      </c>
      <c r="P168" s="12">
        <v>3</v>
      </c>
      <c r="Q168" s="12">
        <v>4</v>
      </c>
      <c r="R168" s="12"/>
      <c r="S168" s="12"/>
      <c r="T168" s="12"/>
      <c r="U168" s="12"/>
      <c r="V168" s="12"/>
      <c r="W168" s="12"/>
      <c r="X168" s="12"/>
      <c r="Y168" s="12"/>
      <c r="Z168" s="12"/>
      <c r="AA168" s="30">
        <f t="shared" si="8"/>
        <v>112.7</v>
      </c>
    </row>
    <row r="169" spans="1:27" x14ac:dyDescent="0.25">
      <c r="A169" s="52">
        <v>13785</v>
      </c>
      <c r="B169" s="55" t="s">
        <v>263</v>
      </c>
      <c r="C169" s="95">
        <v>39643101</v>
      </c>
      <c r="D169" s="95"/>
      <c r="E169" s="24" t="s">
        <v>33</v>
      </c>
      <c r="F169" s="24" t="s">
        <v>27</v>
      </c>
      <c r="G169" s="12">
        <v>2</v>
      </c>
      <c r="H169" s="12"/>
      <c r="I169" s="12"/>
      <c r="J169" s="12">
        <v>1</v>
      </c>
      <c r="K169" s="12">
        <v>1</v>
      </c>
      <c r="L169" s="12"/>
      <c r="M169" s="12"/>
      <c r="N169" s="12">
        <v>9</v>
      </c>
      <c r="O169" s="12">
        <v>1</v>
      </c>
      <c r="P169" s="12"/>
      <c r="Q169" s="12">
        <v>1</v>
      </c>
      <c r="R169" s="12"/>
      <c r="S169" s="12"/>
      <c r="T169" s="12"/>
      <c r="U169" s="12"/>
      <c r="V169" s="12"/>
      <c r="W169" s="12"/>
      <c r="X169" s="12"/>
      <c r="Y169" s="12"/>
      <c r="Z169" s="12"/>
      <c r="AA169" s="30">
        <f t="shared" si="8"/>
        <v>101.2</v>
      </c>
    </row>
    <row r="170" spans="1:27" x14ac:dyDescent="0.25">
      <c r="A170" s="52">
        <v>13785</v>
      </c>
      <c r="B170" s="55" t="s">
        <v>263</v>
      </c>
      <c r="C170" s="95">
        <v>39643801</v>
      </c>
      <c r="D170" s="95"/>
      <c r="E170" s="24" t="s">
        <v>34</v>
      </c>
      <c r="F170" s="24" t="s">
        <v>27</v>
      </c>
      <c r="G170" s="12"/>
      <c r="H170" s="12">
        <v>1</v>
      </c>
      <c r="I170" s="12"/>
      <c r="J170" s="12"/>
      <c r="K170" s="12">
        <v>1</v>
      </c>
      <c r="L170" s="12"/>
      <c r="M170" s="12"/>
      <c r="N170" s="12">
        <v>8</v>
      </c>
      <c r="O170" s="12">
        <v>8</v>
      </c>
      <c r="P170" s="12">
        <v>5</v>
      </c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837.9</v>
      </c>
      <c r="AA170" s="30">
        <f t="shared" si="8"/>
        <v>498.46000000000004</v>
      </c>
    </row>
    <row r="171" spans="1:27" x14ac:dyDescent="0.25">
      <c r="A171" s="52">
        <v>13785</v>
      </c>
      <c r="B171" s="55" t="s">
        <v>90</v>
      </c>
      <c r="C171" s="95" t="s">
        <v>267</v>
      </c>
      <c r="D171" s="95"/>
      <c r="E171" s="24" t="s">
        <v>33</v>
      </c>
      <c r="F171" s="24" t="s">
        <v>138</v>
      </c>
      <c r="G171" s="12"/>
      <c r="H171" s="12"/>
      <c r="I171" s="12"/>
      <c r="J171" s="12">
        <v>1</v>
      </c>
      <c r="K171" s="12">
        <v>1</v>
      </c>
      <c r="L171" s="12"/>
      <c r="M171" s="12"/>
      <c r="N171" s="12">
        <v>4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30">
        <f t="shared" si="8"/>
        <v>36.799999999999997</v>
      </c>
    </row>
    <row r="172" spans="1:27" x14ac:dyDescent="0.25">
      <c r="A172" s="52">
        <v>13785</v>
      </c>
      <c r="B172" s="55" t="s">
        <v>90</v>
      </c>
      <c r="C172" s="97" t="s">
        <v>268</v>
      </c>
      <c r="D172" s="97"/>
      <c r="E172" s="24" t="s">
        <v>34</v>
      </c>
      <c r="F172" s="24" t="s">
        <v>138</v>
      </c>
      <c r="G172" s="12"/>
      <c r="H172" s="12">
        <v>1</v>
      </c>
      <c r="I172" s="12"/>
      <c r="J172" s="12"/>
      <c r="K172" s="12">
        <v>1</v>
      </c>
      <c r="L172" s="12"/>
      <c r="M172" s="12"/>
      <c r="N172" s="12"/>
      <c r="O172" s="12"/>
      <c r="P172" s="12"/>
      <c r="Q172" s="12"/>
      <c r="R172" s="12">
        <v>1</v>
      </c>
      <c r="S172" s="12"/>
      <c r="T172" s="12"/>
      <c r="U172" s="12"/>
      <c r="V172" s="12"/>
      <c r="W172" s="12"/>
      <c r="X172" s="12"/>
      <c r="Y172" s="12"/>
      <c r="Z172" s="12"/>
      <c r="AA172" s="30">
        <f t="shared" si="8"/>
        <v>50.599999999999994</v>
      </c>
    </row>
    <row r="173" spans="1:27" x14ac:dyDescent="0.25">
      <c r="A173" s="52"/>
      <c r="B173" s="55"/>
      <c r="C173" s="71"/>
      <c r="D173" s="71"/>
      <c r="E173" s="24"/>
      <c r="F173" s="24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34"/>
    </row>
    <row r="174" spans="1:27" x14ac:dyDescent="0.25">
      <c r="A174" s="52">
        <v>13786</v>
      </c>
      <c r="B174" s="55" t="s">
        <v>141</v>
      </c>
      <c r="C174" s="95"/>
      <c r="D174" s="95"/>
      <c r="E174" s="24" t="s">
        <v>33</v>
      </c>
      <c r="F174" s="24" t="s">
        <v>117</v>
      </c>
      <c r="G174" s="12"/>
      <c r="H174" s="12"/>
      <c r="I174" s="12"/>
      <c r="J174" s="12">
        <v>1</v>
      </c>
      <c r="K174" s="12">
        <v>1</v>
      </c>
      <c r="L174" s="12"/>
      <c r="M174" s="12"/>
      <c r="N174" s="12">
        <v>12</v>
      </c>
      <c r="O174" s="12">
        <v>1</v>
      </c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30">
        <f t="shared" ref="AA174:AA178" si="9">(G174*G$16)+(H174*H$16)+(I174*I$16)+(J174*J$16)+(K174*K$16)+(L174*L$16)+(M174*M$16)+(N174*N$16)+(O174*O$16)+(P174*P$16)+(Q174*Q$16)+(R174*R$16)+(S174*S$16)+(T174*T$16)+(U174*U$16)+(V174*V$16)+(W174*W$16)+(X174*X$16)+(Y174*Y$16)+(Z174*Z$16)</f>
        <v>80.5</v>
      </c>
    </row>
    <row r="175" spans="1:27" x14ac:dyDescent="0.25">
      <c r="A175" s="52">
        <v>13786</v>
      </c>
      <c r="B175" s="55" t="s">
        <v>97</v>
      </c>
      <c r="C175" s="95"/>
      <c r="D175" s="95"/>
      <c r="E175" s="24" t="s">
        <v>33</v>
      </c>
      <c r="F175" s="24" t="s">
        <v>54</v>
      </c>
      <c r="G175" s="12"/>
      <c r="H175" s="12">
        <v>1</v>
      </c>
      <c r="I175" s="12"/>
      <c r="J175" s="12">
        <v>1</v>
      </c>
      <c r="K175" s="12">
        <v>1</v>
      </c>
      <c r="L175" s="12"/>
      <c r="M175" s="12"/>
      <c r="N175" s="12">
        <v>7</v>
      </c>
      <c r="O175" s="12">
        <v>1</v>
      </c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30">
        <f t="shared" si="9"/>
        <v>87.4</v>
      </c>
    </row>
    <row r="176" spans="1:27" x14ac:dyDescent="0.25">
      <c r="A176" s="52">
        <v>13786</v>
      </c>
      <c r="B176" s="55" t="s">
        <v>97</v>
      </c>
      <c r="C176" s="95"/>
      <c r="D176" s="95"/>
      <c r="E176" s="25" t="s">
        <v>34</v>
      </c>
      <c r="F176" s="25" t="s">
        <v>54</v>
      </c>
      <c r="G176" s="12"/>
      <c r="H176" s="12"/>
      <c r="I176" s="12"/>
      <c r="J176" s="12"/>
      <c r="K176" s="12">
        <v>1</v>
      </c>
      <c r="L176" s="12"/>
      <c r="M176" s="12"/>
      <c r="N176" s="12">
        <v>8</v>
      </c>
      <c r="O176" s="12">
        <v>5</v>
      </c>
      <c r="P176" s="12"/>
      <c r="Q176" s="12"/>
      <c r="R176" s="12"/>
      <c r="S176" s="12"/>
      <c r="T176" s="12"/>
      <c r="U176" s="12"/>
      <c r="V176" s="12">
        <v>1</v>
      </c>
      <c r="W176" s="12"/>
      <c r="X176" s="12"/>
      <c r="Y176" s="12"/>
      <c r="Z176" s="12"/>
      <c r="AA176" s="30">
        <f t="shared" si="9"/>
        <v>101.19999999999999</v>
      </c>
    </row>
    <row r="177" spans="1:28" x14ac:dyDescent="0.25">
      <c r="A177" s="52">
        <v>13786</v>
      </c>
      <c r="B177" s="55" t="s">
        <v>90</v>
      </c>
      <c r="C177" s="95"/>
      <c r="D177" s="95"/>
      <c r="E177" s="24" t="s">
        <v>33</v>
      </c>
      <c r="F177" s="24" t="s">
        <v>269</v>
      </c>
      <c r="G177" s="12"/>
      <c r="H177" s="12">
        <v>1</v>
      </c>
      <c r="I177" s="12"/>
      <c r="J177" s="12">
        <v>1</v>
      </c>
      <c r="K177" s="12">
        <v>1</v>
      </c>
      <c r="L177" s="12"/>
      <c r="M177" s="12"/>
      <c r="N177" s="12">
        <v>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30">
        <f t="shared" si="9"/>
        <v>75.899999999999991</v>
      </c>
    </row>
    <row r="178" spans="1:28" x14ac:dyDescent="0.25">
      <c r="A178" s="52">
        <v>13786</v>
      </c>
      <c r="B178" s="55" t="s">
        <v>90</v>
      </c>
      <c r="C178" s="95"/>
      <c r="D178" s="95"/>
      <c r="E178" s="24" t="s">
        <v>34</v>
      </c>
      <c r="F178" s="24" t="s">
        <v>269</v>
      </c>
      <c r="G178" s="12"/>
      <c r="H178" s="12"/>
      <c r="I178" s="12"/>
      <c r="J178" s="12"/>
      <c r="K178" s="12">
        <v>1</v>
      </c>
      <c r="L178" s="12"/>
      <c r="M178" s="12"/>
      <c r="N178" s="12">
        <v>6</v>
      </c>
      <c r="O178" s="12">
        <v>2</v>
      </c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30">
        <f t="shared" si="9"/>
        <v>48.3</v>
      </c>
    </row>
    <row r="179" spans="1:28" x14ac:dyDescent="0.25">
      <c r="A179" s="52"/>
      <c r="B179" s="55"/>
      <c r="C179" s="72"/>
      <c r="D179" s="72"/>
      <c r="E179" s="24"/>
      <c r="F179" s="2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34"/>
    </row>
    <row r="180" spans="1:28" x14ac:dyDescent="0.25">
      <c r="A180" s="52">
        <v>13914</v>
      </c>
      <c r="B180" s="55" t="s">
        <v>141</v>
      </c>
      <c r="C180" s="95">
        <v>38090403</v>
      </c>
      <c r="D180" s="95"/>
      <c r="E180" s="24" t="s">
        <v>33</v>
      </c>
      <c r="F180" s="24" t="s">
        <v>121</v>
      </c>
      <c r="G180" s="12"/>
      <c r="H180" s="12">
        <v>1</v>
      </c>
      <c r="I180" s="12"/>
      <c r="J180" s="12">
        <v>1</v>
      </c>
      <c r="K180" s="12">
        <v>1</v>
      </c>
      <c r="L180" s="12"/>
      <c r="M180" s="12"/>
      <c r="N180" s="12">
        <v>5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30">
        <f t="shared" ref="AA180:AA190" si="10">(G180*G$16)+(H180*H$16)+(I180*I$16)+(J180*J$16)+(K180*K$16)+(L180*L$16)+(M180*M$16)+(N180*N$16)+(O180*O$16)+(P180*P$16)+(Q180*Q$16)+(R180*R$16)+(S180*S$16)+(T180*T$16)+(U180*U$16)+(V180*V$16)+(W180*W$16)+(X180*X$16)+(Y180*Y$16)+(Z180*Z$16)</f>
        <v>78.2</v>
      </c>
    </row>
    <row r="181" spans="1:28" x14ac:dyDescent="0.25">
      <c r="A181" s="52">
        <v>13914</v>
      </c>
      <c r="B181" s="55" t="s">
        <v>141</v>
      </c>
      <c r="C181" s="95">
        <v>38104703</v>
      </c>
      <c r="D181" s="95"/>
      <c r="E181" s="24" t="s">
        <v>34</v>
      </c>
      <c r="F181" s="24" t="s">
        <v>121</v>
      </c>
      <c r="G181" s="12"/>
      <c r="H181" s="12"/>
      <c r="I181" s="12"/>
      <c r="J181" s="12"/>
      <c r="K181" s="12">
        <v>1</v>
      </c>
      <c r="L181" s="12"/>
      <c r="M181" s="12"/>
      <c r="N181" s="12">
        <v>2</v>
      </c>
      <c r="O181" s="12">
        <v>2</v>
      </c>
      <c r="P181" s="12">
        <v>2</v>
      </c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30">
        <f t="shared" si="10"/>
        <v>57.5</v>
      </c>
    </row>
    <row r="182" spans="1:28" x14ac:dyDescent="0.25">
      <c r="A182" s="52">
        <v>13914</v>
      </c>
      <c r="B182" s="55" t="s">
        <v>240</v>
      </c>
      <c r="C182" s="95">
        <v>39856402</v>
      </c>
      <c r="D182" s="95"/>
      <c r="E182" s="25" t="s">
        <v>33</v>
      </c>
      <c r="F182" s="25" t="s">
        <v>111</v>
      </c>
      <c r="G182" s="12"/>
      <c r="H182" s="12">
        <v>1</v>
      </c>
      <c r="I182" s="12"/>
      <c r="J182" s="12">
        <v>1</v>
      </c>
      <c r="K182" s="12">
        <v>1</v>
      </c>
      <c r="L182" s="12"/>
      <c r="M182" s="12"/>
      <c r="N182" s="12">
        <v>2</v>
      </c>
      <c r="O182" s="12"/>
      <c r="P182" s="12"/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30">
        <f t="shared" si="10"/>
        <v>71.3</v>
      </c>
    </row>
    <row r="183" spans="1:28" x14ac:dyDescent="0.25">
      <c r="A183" s="52">
        <v>13914</v>
      </c>
      <c r="B183" s="55" t="s">
        <v>240</v>
      </c>
      <c r="C183" s="95">
        <v>39864702</v>
      </c>
      <c r="D183" s="95"/>
      <c r="E183" s="24" t="s">
        <v>34</v>
      </c>
      <c r="F183" s="24" t="s">
        <v>111</v>
      </c>
      <c r="G183" s="12"/>
      <c r="H183" s="12"/>
      <c r="I183" s="12"/>
      <c r="J183" s="12"/>
      <c r="K183" s="12">
        <v>1</v>
      </c>
      <c r="L183" s="12"/>
      <c r="M183" s="12"/>
      <c r="N183" s="12"/>
      <c r="O183" s="12">
        <v>5</v>
      </c>
      <c r="P183" s="12">
        <v>2</v>
      </c>
      <c r="Q183" s="12"/>
      <c r="R183" s="12">
        <v>3</v>
      </c>
      <c r="S183" s="12"/>
      <c r="T183" s="12"/>
      <c r="U183" s="12"/>
      <c r="V183" s="12"/>
      <c r="W183" s="12"/>
      <c r="X183" s="12"/>
      <c r="Y183" s="12"/>
      <c r="Z183" s="12"/>
      <c r="AA183" s="30">
        <f t="shared" si="10"/>
        <v>96.600000000000009</v>
      </c>
      <c r="AB183" s="21"/>
    </row>
    <row r="184" spans="1:28" x14ac:dyDescent="0.25">
      <c r="A184" s="52">
        <v>13914</v>
      </c>
      <c r="B184" s="55" t="s">
        <v>132</v>
      </c>
      <c r="C184" s="95">
        <v>1205006012</v>
      </c>
      <c r="D184" s="95"/>
      <c r="E184" s="24" t="s">
        <v>33</v>
      </c>
      <c r="F184" s="24" t="s">
        <v>270</v>
      </c>
      <c r="G184" s="12"/>
      <c r="H184" s="12">
        <v>1</v>
      </c>
      <c r="I184" s="12"/>
      <c r="J184" s="12">
        <v>1</v>
      </c>
      <c r="K184" s="12">
        <v>1</v>
      </c>
      <c r="L184" s="12"/>
      <c r="M184" s="12"/>
      <c r="N184" s="12">
        <v>5</v>
      </c>
      <c r="O184" s="12">
        <v>3</v>
      </c>
      <c r="P184" s="12">
        <v>1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30">
        <f t="shared" si="10"/>
        <v>98.9</v>
      </c>
    </row>
    <row r="185" spans="1:28" x14ac:dyDescent="0.25">
      <c r="A185" s="52">
        <v>13914</v>
      </c>
      <c r="B185" s="55" t="s">
        <v>132</v>
      </c>
      <c r="C185" s="95">
        <v>1205006032</v>
      </c>
      <c r="D185" s="95"/>
      <c r="E185" s="24" t="s">
        <v>34</v>
      </c>
      <c r="F185" s="24" t="s">
        <v>270</v>
      </c>
      <c r="G185" s="12"/>
      <c r="H185" s="12"/>
      <c r="I185" s="12"/>
      <c r="J185" s="12"/>
      <c r="K185" s="12">
        <v>1</v>
      </c>
      <c r="L185" s="12"/>
      <c r="M185" s="12"/>
      <c r="N185" s="12"/>
      <c r="O185" s="12">
        <v>3</v>
      </c>
      <c r="P185" s="12">
        <v>3</v>
      </c>
      <c r="Q185" s="12"/>
      <c r="R185" s="12">
        <v>3</v>
      </c>
      <c r="S185" s="12"/>
      <c r="T185" s="12"/>
      <c r="U185" s="12"/>
      <c r="V185" s="12"/>
      <c r="W185" s="12"/>
      <c r="X185" s="12"/>
      <c r="Y185" s="12"/>
      <c r="Z185" s="12"/>
      <c r="AA185" s="30">
        <f t="shared" si="10"/>
        <v>89.700000000000017</v>
      </c>
    </row>
    <row r="186" spans="1:28" x14ac:dyDescent="0.25">
      <c r="A186" s="52">
        <v>13914</v>
      </c>
      <c r="B186" s="55" t="s">
        <v>263</v>
      </c>
      <c r="C186" s="95">
        <v>39642903</v>
      </c>
      <c r="D186" s="95"/>
      <c r="E186" s="24" t="s">
        <v>33</v>
      </c>
      <c r="F186" s="24" t="s">
        <v>271</v>
      </c>
      <c r="G186" s="12"/>
      <c r="H186" s="12">
        <v>1</v>
      </c>
      <c r="I186" s="12"/>
      <c r="J186" s="12">
        <v>1</v>
      </c>
      <c r="K186" s="12">
        <v>1</v>
      </c>
      <c r="L186" s="12"/>
      <c r="M186" s="12"/>
      <c r="N186" s="12">
        <v>7</v>
      </c>
      <c r="O186" s="12">
        <v>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30">
        <f t="shared" si="10"/>
        <v>94.3</v>
      </c>
    </row>
    <row r="187" spans="1:28" x14ac:dyDescent="0.25">
      <c r="A187" s="52">
        <v>13914</v>
      </c>
      <c r="B187" s="56" t="s">
        <v>263</v>
      </c>
      <c r="C187" s="96">
        <v>39643603</v>
      </c>
      <c r="D187" s="96"/>
      <c r="E187" s="40" t="s">
        <v>34</v>
      </c>
      <c r="F187" s="40" t="s">
        <v>271</v>
      </c>
      <c r="G187" s="41"/>
      <c r="H187" s="41"/>
      <c r="I187" s="41"/>
      <c r="J187" s="41"/>
      <c r="K187" s="41">
        <v>1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2">
        <f t="shared" si="10"/>
        <v>6.9</v>
      </c>
      <c r="AB187" s="36" t="s">
        <v>272</v>
      </c>
    </row>
    <row r="188" spans="1:28" x14ac:dyDescent="0.25">
      <c r="A188" s="52">
        <v>13914</v>
      </c>
      <c r="B188" s="55" t="s">
        <v>141</v>
      </c>
      <c r="C188" s="95">
        <v>38090801</v>
      </c>
      <c r="D188" s="95"/>
      <c r="E188" s="24" t="s">
        <v>33</v>
      </c>
      <c r="F188" s="24" t="s">
        <v>117</v>
      </c>
      <c r="G188" s="12"/>
      <c r="H188" s="12">
        <v>1</v>
      </c>
      <c r="I188" s="12"/>
      <c r="J188" s="12">
        <v>1</v>
      </c>
      <c r="K188" s="12">
        <v>1</v>
      </c>
      <c r="L188" s="12"/>
      <c r="M188" s="12"/>
      <c r="N188" s="12"/>
      <c r="O188" s="12">
        <v>2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30">
        <f t="shared" si="10"/>
        <v>62.099999999999994</v>
      </c>
    </row>
    <row r="189" spans="1:28" x14ac:dyDescent="0.25">
      <c r="A189" s="52">
        <v>13914</v>
      </c>
      <c r="B189" s="55" t="s">
        <v>141</v>
      </c>
      <c r="C189" s="95">
        <v>38105401</v>
      </c>
      <c r="D189" s="95"/>
      <c r="E189" s="24" t="s">
        <v>34</v>
      </c>
      <c r="F189" s="24" t="s">
        <v>117</v>
      </c>
      <c r="G189" s="12"/>
      <c r="H189" s="12"/>
      <c r="I189" s="12"/>
      <c r="J189" s="12"/>
      <c r="K189" s="12">
        <v>1</v>
      </c>
      <c r="L189" s="12"/>
      <c r="M189" s="12"/>
      <c r="N189" s="12"/>
      <c r="O189" s="12">
        <v>4</v>
      </c>
      <c r="P189" s="12">
        <v>1</v>
      </c>
      <c r="Q189" s="12"/>
      <c r="R189" s="12">
        <v>1</v>
      </c>
      <c r="S189" s="12"/>
      <c r="T189" s="12"/>
      <c r="U189" s="12"/>
      <c r="V189" s="12"/>
      <c r="W189" s="12"/>
      <c r="X189" s="12"/>
      <c r="Y189" s="12"/>
      <c r="Z189" s="12">
        <v>17.75</v>
      </c>
      <c r="AA189" s="30">
        <f t="shared" si="10"/>
        <v>62.300000000000004</v>
      </c>
      <c r="AB189" t="s">
        <v>273</v>
      </c>
    </row>
    <row r="190" spans="1:28" x14ac:dyDescent="0.25">
      <c r="A190" s="52">
        <v>13914</v>
      </c>
      <c r="B190" s="55" t="s">
        <v>240</v>
      </c>
      <c r="C190" s="95">
        <v>39856201</v>
      </c>
      <c r="D190" s="95"/>
      <c r="E190" s="24" t="s">
        <v>33</v>
      </c>
      <c r="F190" s="24" t="s">
        <v>54</v>
      </c>
      <c r="G190" s="12">
        <v>1</v>
      </c>
      <c r="H190" s="12">
        <v>1</v>
      </c>
      <c r="I190" s="12"/>
      <c r="J190" s="12">
        <v>1</v>
      </c>
      <c r="K190" s="12">
        <v>1</v>
      </c>
      <c r="L190" s="12"/>
      <c r="M190" s="12"/>
      <c r="N190" s="12">
        <v>5</v>
      </c>
      <c r="O190" s="12">
        <v>3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>
        <v>2</v>
      </c>
      <c r="Z190" s="12"/>
      <c r="AA190" s="30">
        <f t="shared" si="10"/>
        <v>126.5</v>
      </c>
    </row>
    <row r="191" spans="1:28" x14ac:dyDescent="0.25">
      <c r="A191" s="52"/>
      <c r="B191" s="55"/>
      <c r="C191" s="72"/>
      <c r="D191" s="72"/>
      <c r="E191" s="24"/>
      <c r="F191" s="2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34"/>
    </row>
    <row r="192" spans="1:28" x14ac:dyDescent="0.25">
      <c r="A192" s="52">
        <v>13957</v>
      </c>
      <c r="B192" s="55" t="s">
        <v>155</v>
      </c>
      <c r="C192" s="95" t="s">
        <v>174</v>
      </c>
      <c r="D192" s="95"/>
      <c r="E192" s="24" t="s">
        <v>33</v>
      </c>
      <c r="F192" s="24" t="s">
        <v>175</v>
      </c>
      <c r="G192" s="12"/>
      <c r="H192" s="12">
        <v>1</v>
      </c>
      <c r="I192" s="12"/>
      <c r="J192" s="12">
        <v>1</v>
      </c>
      <c r="K192" s="12">
        <v>1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12</v>
      </c>
      <c r="W192" s="12"/>
      <c r="X192" s="12"/>
      <c r="Y192" s="12"/>
      <c r="Z192" s="12">
        <v>168</v>
      </c>
      <c r="AA192" s="30">
        <f t="shared" ref="AA192:AA209" si="11">(G192*G$16)+(H192*H$16)+(I192*I$16)+(J192*J$16)+(K192*K$16)+(L192*L$16)+(M192*M$16)+(N192*N$16)+(O192*O$16)+(P192*P$16)+(Q192*Q$16)+(R192*R$16)+(S192*S$16)+(T192*T$16)+(U192*U$16)+(V192*V$16)+(W192*W$16)+(X192*X$16)+(Y192*Y$16)+(Z192*Z$16)</f>
        <v>391.5</v>
      </c>
      <c r="AB192" t="s">
        <v>274</v>
      </c>
    </row>
    <row r="193" spans="1:28" x14ac:dyDescent="0.25">
      <c r="A193" s="52">
        <v>13957</v>
      </c>
      <c r="B193" s="74" t="s">
        <v>155</v>
      </c>
      <c r="C193" s="104" t="s">
        <v>176</v>
      </c>
      <c r="D193" s="105"/>
      <c r="E193" s="24" t="s">
        <v>34</v>
      </c>
      <c r="F193" s="24" t="s">
        <v>175</v>
      </c>
      <c r="G193" s="12"/>
      <c r="H193" s="12"/>
      <c r="I193" s="12"/>
      <c r="J193" s="12"/>
      <c r="K193" s="12">
        <v>1</v>
      </c>
      <c r="L193" s="12"/>
      <c r="M193" s="12"/>
      <c r="N193" s="12">
        <v>2</v>
      </c>
      <c r="O193" s="12"/>
      <c r="P193" s="12">
        <v>2</v>
      </c>
      <c r="Q193" s="12"/>
      <c r="R193" s="12"/>
      <c r="S193" s="12"/>
      <c r="T193" s="12"/>
      <c r="U193" s="12"/>
      <c r="V193" s="12">
        <v>5</v>
      </c>
      <c r="W193" s="12"/>
      <c r="X193" s="12"/>
      <c r="Y193" s="12"/>
      <c r="Z193" s="12"/>
      <c r="AA193" s="30">
        <f t="shared" si="11"/>
        <v>144.9</v>
      </c>
      <c r="AB193" t="s">
        <v>275</v>
      </c>
    </row>
    <row r="194" spans="1:28" x14ac:dyDescent="0.25">
      <c r="A194" s="52">
        <v>13957</v>
      </c>
      <c r="B194" s="55" t="s">
        <v>240</v>
      </c>
      <c r="C194" s="95">
        <v>39856602</v>
      </c>
      <c r="D194" s="95"/>
      <c r="E194" s="25" t="s">
        <v>33</v>
      </c>
      <c r="F194" s="25" t="s">
        <v>64</v>
      </c>
      <c r="G194" s="12"/>
      <c r="H194" s="12"/>
      <c r="I194" s="12"/>
      <c r="J194" s="12">
        <v>1</v>
      </c>
      <c r="K194" s="12">
        <v>1</v>
      </c>
      <c r="L194" s="12"/>
      <c r="M194" s="12"/>
      <c r="N194" s="12">
        <v>1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30">
        <f t="shared" si="11"/>
        <v>23</v>
      </c>
    </row>
    <row r="195" spans="1:28" x14ac:dyDescent="0.25">
      <c r="A195" s="52">
        <v>13957</v>
      </c>
      <c r="B195" s="55" t="s">
        <v>162</v>
      </c>
      <c r="C195" s="95">
        <v>1304004205</v>
      </c>
      <c r="D195" s="95"/>
      <c r="E195" s="24" t="s">
        <v>34</v>
      </c>
      <c r="F195" s="24" t="s">
        <v>64</v>
      </c>
      <c r="G195" s="12">
        <v>2</v>
      </c>
      <c r="H195" s="12"/>
      <c r="I195" s="12"/>
      <c r="J195" s="12"/>
      <c r="K195" s="12">
        <v>1</v>
      </c>
      <c r="L195" s="12"/>
      <c r="M195" s="12"/>
      <c r="N195" s="12">
        <v>2</v>
      </c>
      <c r="O195" s="12">
        <v>1</v>
      </c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30">
        <f t="shared" si="11"/>
        <v>45.999999999999993</v>
      </c>
      <c r="AB195" s="21"/>
    </row>
    <row r="196" spans="1:28" x14ac:dyDescent="0.25">
      <c r="A196" s="52">
        <v>13957</v>
      </c>
      <c r="B196" s="56" t="s">
        <v>276</v>
      </c>
      <c r="C196" s="95">
        <v>33037001</v>
      </c>
      <c r="D196" s="95"/>
      <c r="E196" s="24" t="s">
        <v>33</v>
      </c>
      <c r="F196" s="24" t="s">
        <v>62</v>
      </c>
      <c r="G196" s="12"/>
      <c r="H196" s="12"/>
      <c r="I196" s="12"/>
      <c r="J196" s="12">
        <v>1</v>
      </c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30">
        <f t="shared" si="11"/>
        <v>18.399999999999999</v>
      </c>
      <c r="AB196" t="s">
        <v>277</v>
      </c>
    </row>
    <row r="197" spans="1:28" x14ac:dyDescent="0.25">
      <c r="A197" s="52">
        <v>13957</v>
      </c>
      <c r="B197" s="56" t="s">
        <v>276</v>
      </c>
      <c r="C197" s="95">
        <v>33041201</v>
      </c>
      <c r="D197" s="95"/>
      <c r="E197" s="24" t="s">
        <v>134</v>
      </c>
      <c r="F197" s="24" t="s">
        <v>62</v>
      </c>
      <c r="G197" s="12"/>
      <c r="H197" s="12"/>
      <c r="I197" s="12"/>
      <c r="J197" s="12"/>
      <c r="K197" s="12">
        <v>1</v>
      </c>
      <c r="L197" s="12"/>
      <c r="M197" s="12"/>
      <c r="N197" s="12"/>
      <c r="O197" s="12">
        <v>1</v>
      </c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17.524999999999999</v>
      </c>
      <c r="AA197" s="30">
        <f t="shared" si="11"/>
        <v>20.810000000000002</v>
      </c>
      <c r="AB197" t="s">
        <v>277</v>
      </c>
    </row>
    <row r="198" spans="1:28" x14ac:dyDescent="0.25">
      <c r="A198" s="52">
        <v>13957</v>
      </c>
      <c r="B198" s="55" t="s">
        <v>97</v>
      </c>
      <c r="C198" s="73" t="s">
        <v>278</v>
      </c>
      <c r="D198" s="73"/>
      <c r="E198" s="24" t="s">
        <v>33</v>
      </c>
      <c r="F198" s="24" t="s">
        <v>279</v>
      </c>
      <c r="G198" s="12"/>
      <c r="H198" s="12">
        <v>1</v>
      </c>
      <c r="I198" s="12"/>
      <c r="J198" s="12">
        <v>1</v>
      </c>
      <c r="K198" s="12">
        <v>1</v>
      </c>
      <c r="L198" s="12"/>
      <c r="M198" s="12"/>
      <c r="N198" s="12">
        <v>5</v>
      </c>
      <c r="O198" s="12">
        <v>2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103.15</v>
      </c>
      <c r="AA198" s="30">
        <f t="shared" si="11"/>
        <v>126.36</v>
      </c>
      <c r="AB198" t="s">
        <v>280</v>
      </c>
    </row>
    <row r="199" spans="1:28" x14ac:dyDescent="0.25">
      <c r="A199" s="52">
        <v>13957</v>
      </c>
      <c r="B199" s="55" t="s">
        <v>97</v>
      </c>
      <c r="C199" s="73" t="s">
        <v>281</v>
      </c>
      <c r="D199" s="73"/>
      <c r="E199" s="24" t="s">
        <v>34</v>
      </c>
      <c r="F199" s="24" t="s">
        <v>279</v>
      </c>
      <c r="G199" s="12"/>
      <c r="H199" s="12"/>
      <c r="I199" s="12"/>
      <c r="J199" s="12"/>
      <c r="K199" s="12">
        <v>1</v>
      </c>
      <c r="L199" s="12"/>
      <c r="M199" s="12"/>
      <c r="N199" s="12">
        <v>4</v>
      </c>
      <c r="O199" s="12">
        <v>1</v>
      </c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30">
        <f t="shared" si="11"/>
        <v>32.199999999999996</v>
      </c>
    </row>
    <row r="200" spans="1:28" x14ac:dyDescent="0.25">
      <c r="A200" s="52">
        <v>13957</v>
      </c>
      <c r="B200" s="55" t="s">
        <v>141</v>
      </c>
      <c r="C200" s="104">
        <v>38090501</v>
      </c>
      <c r="D200" s="105"/>
      <c r="E200" s="24" t="s">
        <v>33</v>
      </c>
      <c r="F200" s="24" t="s">
        <v>282</v>
      </c>
      <c r="G200" s="12">
        <v>1</v>
      </c>
      <c r="H200" s="12"/>
      <c r="I200" s="12"/>
      <c r="J200" s="12">
        <v>1</v>
      </c>
      <c r="K200" s="12">
        <v>1</v>
      </c>
      <c r="L200" s="12"/>
      <c r="M200" s="12"/>
      <c r="N200" s="12">
        <v>6</v>
      </c>
      <c r="O200" s="12">
        <v>2</v>
      </c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30">
        <f t="shared" si="11"/>
        <v>71.3</v>
      </c>
    </row>
    <row r="201" spans="1:28" x14ac:dyDescent="0.25">
      <c r="A201" s="52">
        <v>13957</v>
      </c>
      <c r="B201" s="55" t="s">
        <v>141</v>
      </c>
      <c r="C201" s="104">
        <v>38104801</v>
      </c>
      <c r="D201" s="105"/>
      <c r="E201" s="24" t="s">
        <v>34</v>
      </c>
      <c r="F201" s="24" t="s">
        <v>282</v>
      </c>
      <c r="G201" s="12"/>
      <c r="H201" s="12"/>
      <c r="I201" s="12"/>
      <c r="J201" s="12"/>
      <c r="K201" s="12">
        <v>1</v>
      </c>
      <c r="L201" s="12"/>
      <c r="M201" s="12"/>
      <c r="N201" s="12">
        <v>4</v>
      </c>
      <c r="O201" s="12">
        <v>3</v>
      </c>
      <c r="P201" s="12">
        <v>3</v>
      </c>
      <c r="Q201" s="12"/>
      <c r="R201" s="12">
        <v>1</v>
      </c>
      <c r="S201" s="12"/>
      <c r="T201" s="12"/>
      <c r="U201" s="12"/>
      <c r="V201" s="12"/>
      <c r="W201" s="12"/>
      <c r="X201" s="12"/>
      <c r="Y201" s="12"/>
      <c r="Z201" s="12"/>
      <c r="AA201" s="30">
        <f t="shared" si="11"/>
        <v>80.5</v>
      </c>
    </row>
    <row r="202" spans="1:28" x14ac:dyDescent="0.25">
      <c r="A202" s="52">
        <v>13957</v>
      </c>
      <c r="B202" s="56" t="s">
        <v>212</v>
      </c>
      <c r="C202" s="104">
        <v>29522601</v>
      </c>
      <c r="D202" s="105"/>
      <c r="E202" s="24" t="s">
        <v>33</v>
      </c>
      <c r="F202" s="24" t="s">
        <v>283</v>
      </c>
      <c r="G202" s="12"/>
      <c r="H202" s="12"/>
      <c r="I202" s="12"/>
      <c r="J202" s="12"/>
      <c r="K202" s="12">
        <v>1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30">
        <f t="shared" si="11"/>
        <v>6.9</v>
      </c>
      <c r="AB202" t="s">
        <v>277</v>
      </c>
    </row>
    <row r="203" spans="1:28" x14ac:dyDescent="0.25">
      <c r="A203" s="52">
        <v>13957</v>
      </c>
      <c r="B203" s="56" t="s">
        <v>212</v>
      </c>
      <c r="C203" s="104">
        <v>29536401</v>
      </c>
      <c r="D203" s="105"/>
      <c r="E203" s="24" t="s">
        <v>34</v>
      </c>
      <c r="F203" s="24" t="s">
        <v>283</v>
      </c>
      <c r="G203" s="12"/>
      <c r="H203" s="12"/>
      <c r="I203" s="12"/>
      <c r="J203" s="12"/>
      <c r="K203" s="12">
        <v>1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30">
        <f t="shared" si="11"/>
        <v>6.9</v>
      </c>
      <c r="AB203" t="s">
        <v>277</v>
      </c>
    </row>
    <row r="204" spans="1:28" x14ac:dyDescent="0.25">
      <c r="A204" s="52">
        <v>13957</v>
      </c>
      <c r="B204" s="55" t="s">
        <v>141</v>
      </c>
      <c r="C204" s="104">
        <v>38090405</v>
      </c>
      <c r="D204" s="105"/>
      <c r="E204" s="24" t="s">
        <v>33</v>
      </c>
      <c r="F204" s="24" t="s">
        <v>284</v>
      </c>
      <c r="G204" s="12"/>
      <c r="H204" s="12">
        <v>1</v>
      </c>
      <c r="I204" s="12"/>
      <c r="J204" s="12">
        <v>1</v>
      </c>
      <c r="K204" s="12">
        <v>1</v>
      </c>
      <c r="L204" s="12"/>
      <c r="M204" s="12"/>
      <c r="N204" s="12">
        <v>6</v>
      </c>
      <c r="O204" s="12">
        <v>2</v>
      </c>
      <c r="P204" s="12">
        <v>2</v>
      </c>
      <c r="Q204" s="12"/>
      <c r="R204" s="12">
        <v>1</v>
      </c>
      <c r="S204" s="12"/>
      <c r="T204" s="12"/>
      <c r="U204" s="12"/>
      <c r="V204" s="12"/>
      <c r="W204" s="12"/>
      <c r="X204" s="12"/>
      <c r="Y204" s="12"/>
      <c r="Z204" s="12"/>
      <c r="AA204" s="30">
        <f t="shared" si="11"/>
        <v>117.29999999999998</v>
      </c>
    </row>
    <row r="205" spans="1:28" x14ac:dyDescent="0.25">
      <c r="A205" s="52">
        <v>13957</v>
      </c>
      <c r="B205" s="55" t="s">
        <v>141</v>
      </c>
      <c r="C205" s="104">
        <v>3814705</v>
      </c>
      <c r="D205" s="105"/>
      <c r="E205" s="24" t="s">
        <v>34</v>
      </c>
      <c r="F205" s="24" t="s">
        <v>284</v>
      </c>
      <c r="G205" s="12"/>
      <c r="H205" s="12"/>
      <c r="I205" s="12"/>
      <c r="J205" s="12"/>
      <c r="K205" s="12">
        <v>1</v>
      </c>
      <c r="L205" s="12"/>
      <c r="M205" s="12"/>
      <c r="N205" s="12"/>
      <c r="O205" s="12">
        <v>3</v>
      </c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30">
        <f t="shared" si="11"/>
        <v>34.5</v>
      </c>
    </row>
    <row r="206" spans="1:28" x14ac:dyDescent="0.25">
      <c r="A206" s="52">
        <v>13957</v>
      </c>
      <c r="B206" s="55" t="s">
        <v>141</v>
      </c>
      <c r="C206" s="104">
        <v>38091101</v>
      </c>
      <c r="D206" s="105"/>
      <c r="E206" s="24" t="s">
        <v>33</v>
      </c>
      <c r="F206" s="24" t="s">
        <v>138</v>
      </c>
      <c r="G206" s="12"/>
      <c r="H206" s="12">
        <v>1</v>
      </c>
      <c r="I206" s="12"/>
      <c r="J206" s="12">
        <v>1</v>
      </c>
      <c r="K206" s="12">
        <v>1</v>
      </c>
      <c r="L206" s="12"/>
      <c r="M206" s="12"/>
      <c r="N206" s="12">
        <v>6</v>
      </c>
      <c r="O206" s="12">
        <v>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30">
        <f t="shared" si="11"/>
        <v>82.8</v>
      </c>
    </row>
    <row r="207" spans="1:28" x14ac:dyDescent="0.25">
      <c r="A207" s="52">
        <v>13957</v>
      </c>
      <c r="B207" s="55" t="s">
        <v>141</v>
      </c>
      <c r="C207" s="104">
        <v>38105001</v>
      </c>
      <c r="D207" s="105"/>
      <c r="E207" s="24" t="s">
        <v>34</v>
      </c>
      <c r="F207" s="24" t="s">
        <v>138</v>
      </c>
      <c r="G207" s="12"/>
      <c r="H207" s="12"/>
      <c r="I207" s="12"/>
      <c r="J207" s="12"/>
      <c r="K207" s="12">
        <v>1</v>
      </c>
      <c r="L207" s="12"/>
      <c r="M207" s="12"/>
      <c r="N207" s="12">
        <v>4</v>
      </c>
      <c r="O207" s="12">
        <v>1</v>
      </c>
      <c r="P207" s="12">
        <v>2</v>
      </c>
      <c r="Q207" s="12"/>
      <c r="R207" s="12">
        <v>1</v>
      </c>
      <c r="S207" s="12"/>
      <c r="T207" s="12"/>
      <c r="U207" s="12"/>
      <c r="V207" s="12"/>
      <c r="W207" s="12"/>
      <c r="X207" s="12"/>
      <c r="Y207" s="12"/>
      <c r="Z207" s="12"/>
      <c r="AA207" s="30">
        <f t="shared" si="11"/>
        <v>59.8</v>
      </c>
    </row>
    <row r="208" spans="1:28" x14ac:dyDescent="0.25">
      <c r="A208" s="52">
        <v>13957</v>
      </c>
      <c r="B208" s="56" t="s">
        <v>285</v>
      </c>
      <c r="C208" s="104">
        <v>19400601</v>
      </c>
      <c r="D208" s="105"/>
      <c r="E208" s="24" t="s">
        <v>33</v>
      </c>
      <c r="F208" s="24" t="s">
        <v>286</v>
      </c>
      <c r="G208" s="12"/>
      <c r="H208" s="12"/>
      <c r="I208" s="12"/>
      <c r="J208" s="12"/>
      <c r="K208" s="12">
        <v>1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30">
        <f t="shared" si="11"/>
        <v>6.9</v>
      </c>
      <c r="AB208" t="s">
        <v>277</v>
      </c>
    </row>
    <row r="209" spans="1:28" x14ac:dyDescent="0.25">
      <c r="A209" s="52">
        <v>13957</v>
      </c>
      <c r="B209" s="55" t="s">
        <v>240</v>
      </c>
      <c r="C209" s="95">
        <v>39864501</v>
      </c>
      <c r="D209" s="95"/>
      <c r="E209" s="24" t="s">
        <v>34</v>
      </c>
      <c r="F209" s="24" t="s">
        <v>54</v>
      </c>
      <c r="G209" s="12"/>
      <c r="H209" s="12">
        <v>1</v>
      </c>
      <c r="I209" s="12"/>
      <c r="J209" s="12">
        <v>1</v>
      </c>
      <c r="K209" s="12">
        <v>1</v>
      </c>
      <c r="L209" s="12"/>
      <c r="M209" s="12"/>
      <c r="N209" s="12"/>
      <c r="O209" s="12">
        <v>2</v>
      </c>
      <c r="P209" s="12">
        <v>2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30">
        <f t="shared" si="11"/>
        <v>75.899999999999991</v>
      </c>
    </row>
    <row r="211" spans="1:28" x14ac:dyDescent="0.25">
      <c r="A211" s="52">
        <v>14010</v>
      </c>
      <c r="B211" s="56" t="s">
        <v>212</v>
      </c>
      <c r="C211" s="95">
        <v>29522301</v>
      </c>
      <c r="D211" s="95"/>
      <c r="E211" s="24" t="s">
        <v>33</v>
      </c>
      <c r="F211" s="24" t="s">
        <v>30</v>
      </c>
      <c r="G211" s="12"/>
      <c r="H211" s="12"/>
      <c r="I211" s="12"/>
      <c r="J211" s="12">
        <v>1</v>
      </c>
      <c r="K211" s="12">
        <v>1</v>
      </c>
      <c r="L211" s="12"/>
      <c r="M211" s="12"/>
      <c r="N211" s="12">
        <v>1</v>
      </c>
      <c r="O211" s="12">
        <v>1</v>
      </c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>
        <v>35</v>
      </c>
      <c r="AA211" s="30">
        <f t="shared" ref="AA211:AA229" si="12">(G211*G$16)+(H211*H$16)+(I211*I$16)+(J211*J$16)+(K211*K$16)+(L211*L$16)+(M211*M$16)+(N211*N$16)+(O211*O$16)+(P211*P$16)+(Q211*Q$16)+(R211*R$16)+(S211*S$16)+(T211*T$16)+(U211*U$16)+(V211*V$16)+(W211*W$16)+(X211*X$16)+(Y211*Y$16)+(Z211*Z$16)</f>
        <v>43.9</v>
      </c>
      <c r="AB211" t="s">
        <v>277</v>
      </c>
    </row>
    <row r="212" spans="1:28" x14ac:dyDescent="0.25">
      <c r="A212" s="52">
        <v>14010</v>
      </c>
      <c r="B212" s="56" t="s">
        <v>212</v>
      </c>
      <c r="C212" s="95">
        <v>29535802</v>
      </c>
      <c r="D212" s="95"/>
      <c r="E212" s="24" t="s">
        <v>34</v>
      </c>
      <c r="F212" s="24" t="s">
        <v>30</v>
      </c>
      <c r="G212" s="12"/>
      <c r="H212" s="12"/>
      <c r="I212" s="12"/>
      <c r="J212" s="12"/>
      <c r="K212" s="12">
        <v>1</v>
      </c>
      <c r="L212" s="12"/>
      <c r="M212" s="12"/>
      <c r="N212" s="12"/>
      <c r="O212" s="12">
        <v>7</v>
      </c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>
        <v>110.5</v>
      </c>
      <c r="AA212" s="30">
        <f t="shared" si="12"/>
        <v>99.4</v>
      </c>
      <c r="AB212" t="s">
        <v>277</v>
      </c>
    </row>
    <row r="213" spans="1:28" x14ac:dyDescent="0.25">
      <c r="A213" s="52">
        <v>14010</v>
      </c>
      <c r="B213" s="56" t="s">
        <v>212</v>
      </c>
      <c r="C213" s="95">
        <v>29254101</v>
      </c>
      <c r="D213" s="95"/>
      <c r="E213" s="25" t="s">
        <v>33</v>
      </c>
      <c r="F213" s="25" t="s">
        <v>27</v>
      </c>
      <c r="G213" s="12"/>
      <c r="H213" s="12"/>
      <c r="I213" s="12"/>
      <c r="J213" s="12"/>
      <c r="K213" s="12">
        <v>1</v>
      </c>
      <c r="L213" s="12"/>
      <c r="M213" s="110" t="s">
        <v>287</v>
      </c>
      <c r="N213" s="111"/>
      <c r="O213" s="111"/>
      <c r="P213" s="111"/>
      <c r="Q213" s="112"/>
      <c r="R213" s="12"/>
      <c r="S213" s="12"/>
      <c r="T213" s="12"/>
      <c r="U213" s="12"/>
      <c r="V213" s="12"/>
      <c r="W213" s="12"/>
      <c r="X213" s="12"/>
      <c r="Y213" s="12"/>
      <c r="Z213" s="12"/>
      <c r="AA213" s="30">
        <f>(G213*G$16)+(H213*H$16)+(I213*I$16)+(J213*J$16)+(K213*K$16)</f>
        <v>6.9</v>
      </c>
      <c r="AB213" t="s">
        <v>277</v>
      </c>
    </row>
    <row r="214" spans="1:28" x14ac:dyDescent="0.25">
      <c r="A214" s="52">
        <v>14010</v>
      </c>
      <c r="B214" s="56" t="s">
        <v>212</v>
      </c>
      <c r="C214" s="95">
        <v>29274301</v>
      </c>
      <c r="D214" s="95"/>
      <c r="E214" s="24" t="s">
        <v>34</v>
      </c>
      <c r="F214" s="24" t="s">
        <v>27</v>
      </c>
      <c r="G214" s="12"/>
      <c r="H214" s="12"/>
      <c r="I214" s="12"/>
      <c r="J214" s="12"/>
      <c r="K214" s="12">
        <v>1</v>
      </c>
      <c r="L214" s="12"/>
      <c r="M214" s="110" t="s">
        <v>287</v>
      </c>
      <c r="N214" s="111"/>
      <c r="O214" s="111"/>
      <c r="P214" s="111"/>
      <c r="Q214" s="112"/>
      <c r="R214" s="12"/>
      <c r="S214" s="12"/>
      <c r="T214" s="12"/>
      <c r="U214" s="12"/>
      <c r="V214" s="12"/>
      <c r="W214" s="12"/>
      <c r="X214" s="12"/>
      <c r="Y214" s="12"/>
      <c r="Z214" s="12"/>
      <c r="AA214" s="30">
        <f>(G214*G$16)+(H214*H$16)+(I214*I$16)+(J214*J$16)+(K214*K$16)</f>
        <v>6.9</v>
      </c>
      <c r="AB214" t="s">
        <v>277</v>
      </c>
    </row>
    <row r="215" spans="1:28" x14ac:dyDescent="0.25">
      <c r="A215" s="52">
        <v>14010</v>
      </c>
      <c r="B215" s="55" t="s">
        <v>162</v>
      </c>
      <c r="C215" s="95">
        <v>1304004109</v>
      </c>
      <c r="D215" s="95"/>
      <c r="E215" s="24" t="s">
        <v>33</v>
      </c>
      <c r="F215" s="24" t="s">
        <v>288</v>
      </c>
      <c r="G215" s="12"/>
      <c r="H215" s="12">
        <v>1</v>
      </c>
      <c r="I215" s="12"/>
      <c r="J215" s="12">
        <v>1</v>
      </c>
      <c r="K215" s="12">
        <v>1</v>
      </c>
      <c r="L215" s="12"/>
      <c r="M215" s="12"/>
      <c r="N215" s="12">
        <v>5</v>
      </c>
      <c r="O215" s="12">
        <v>1</v>
      </c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>
        <v>955</v>
      </c>
      <c r="AA215" s="30">
        <f t="shared" si="12"/>
        <v>460.2</v>
      </c>
      <c r="AB215" t="s">
        <v>272</v>
      </c>
    </row>
    <row r="216" spans="1:28" x14ac:dyDescent="0.25">
      <c r="A216" s="52">
        <v>14010</v>
      </c>
      <c r="B216" s="55" t="s">
        <v>162</v>
      </c>
      <c r="C216" s="95">
        <v>1304004200</v>
      </c>
      <c r="D216" s="95"/>
      <c r="E216" s="24" t="s">
        <v>34</v>
      </c>
      <c r="F216" s="24" t="s">
        <v>288</v>
      </c>
      <c r="G216" s="12"/>
      <c r="H216" s="12"/>
      <c r="I216" s="12"/>
      <c r="J216" s="12"/>
      <c r="K216" s="12">
        <v>1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30">
        <f t="shared" si="12"/>
        <v>6.9</v>
      </c>
      <c r="AB216" t="s">
        <v>289</v>
      </c>
    </row>
    <row r="217" spans="1:28" x14ac:dyDescent="0.25">
      <c r="A217" s="52">
        <v>14010</v>
      </c>
      <c r="B217" s="56" t="s">
        <v>276</v>
      </c>
      <c r="C217" s="95">
        <v>33036601</v>
      </c>
      <c r="D217" s="95"/>
      <c r="E217" s="24" t="s">
        <v>33</v>
      </c>
      <c r="F217" s="24" t="s">
        <v>151</v>
      </c>
      <c r="G217" s="12"/>
      <c r="H217" s="12">
        <v>1</v>
      </c>
      <c r="I217" s="12"/>
      <c r="J217" s="12">
        <v>1</v>
      </c>
      <c r="K217" s="12">
        <v>1</v>
      </c>
      <c r="L217" s="12"/>
      <c r="M217" s="12"/>
      <c r="N217" s="12">
        <v>7</v>
      </c>
      <c r="O217" s="12">
        <v>2</v>
      </c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>
        <v>17.5</v>
      </c>
      <c r="AA217" s="30">
        <f t="shared" si="12"/>
        <v>101.3</v>
      </c>
      <c r="AB217" t="s">
        <v>277</v>
      </c>
    </row>
    <row r="218" spans="1:28" x14ac:dyDescent="0.25">
      <c r="A218" s="52">
        <v>14010</v>
      </c>
      <c r="B218" s="56" t="s">
        <v>276</v>
      </c>
      <c r="C218" s="95">
        <v>33041001</v>
      </c>
      <c r="D218" s="95"/>
      <c r="E218" s="24" t="s">
        <v>34</v>
      </c>
      <c r="F218" s="24" t="s">
        <v>151</v>
      </c>
      <c r="G218" s="12"/>
      <c r="H218" s="12"/>
      <c r="I218" s="12"/>
      <c r="J218" s="12"/>
      <c r="K218" s="12">
        <v>1</v>
      </c>
      <c r="L218" s="12"/>
      <c r="M218" s="12"/>
      <c r="N218" s="12">
        <v>6</v>
      </c>
      <c r="O218" s="12">
        <v>2</v>
      </c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>
        <v>17.75</v>
      </c>
      <c r="AA218" s="30">
        <f t="shared" si="12"/>
        <v>55.4</v>
      </c>
      <c r="AB218" t="s">
        <v>277</v>
      </c>
    </row>
    <row r="219" spans="1:28" x14ac:dyDescent="0.25">
      <c r="A219" s="52">
        <v>14010</v>
      </c>
      <c r="B219" s="55" t="s">
        <v>141</v>
      </c>
      <c r="C219" s="95">
        <v>38091001</v>
      </c>
      <c r="D219" s="95"/>
      <c r="E219" s="24" t="s">
        <v>33</v>
      </c>
      <c r="F219" s="24" t="s">
        <v>148</v>
      </c>
      <c r="G219" s="12"/>
      <c r="H219" s="12">
        <v>1</v>
      </c>
      <c r="I219" s="12"/>
      <c r="J219" s="12">
        <v>1</v>
      </c>
      <c r="K219" s="12">
        <v>1</v>
      </c>
      <c r="L219" s="12"/>
      <c r="M219" s="12"/>
      <c r="N219" s="12">
        <v>1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30">
        <f t="shared" si="12"/>
        <v>52.9</v>
      </c>
    </row>
    <row r="220" spans="1:28" x14ac:dyDescent="0.25">
      <c r="A220" s="52">
        <v>14010</v>
      </c>
      <c r="B220" s="55" t="s">
        <v>141</v>
      </c>
      <c r="C220" s="113" t="s">
        <v>290</v>
      </c>
      <c r="D220" s="114"/>
      <c r="E220" s="24" t="s">
        <v>34</v>
      </c>
      <c r="F220" s="24" t="s">
        <v>148</v>
      </c>
      <c r="G220" s="12"/>
      <c r="H220" s="12"/>
      <c r="I220" s="12"/>
      <c r="J220" s="12"/>
      <c r="K220" s="12">
        <v>1</v>
      </c>
      <c r="L220" s="12"/>
      <c r="M220" s="12"/>
      <c r="N220" s="12">
        <v>5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30">
        <f t="shared" si="12"/>
        <v>29.9</v>
      </c>
    </row>
    <row r="221" spans="1:28" x14ac:dyDescent="0.25">
      <c r="A221" s="52">
        <v>14010</v>
      </c>
      <c r="B221" s="56" t="s">
        <v>212</v>
      </c>
      <c r="C221" s="104">
        <v>29522801</v>
      </c>
      <c r="D221" s="105"/>
      <c r="E221" s="24" t="s">
        <v>33</v>
      </c>
      <c r="F221" s="24" t="s">
        <v>142</v>
      </c>
      <c r="G221" s="12"/>
      <c r="H221" s="12"/>
      <c r="I221" s="12"/>
      <c r="J221" s="12">
        <v>1</v>
      </c>
      <c r="K221" s="12">
        <v>1</v>
      </c>
      <c r="L221" s="12"/>
      <c r="M221" s="12"/>
      <c r="N221" s="12">
        <v>2</v>
      </c>
      <c r="O221" s="12">
        <v>1</v>
      </c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30">
        <f t="shared" si="12"/>
        <v>34.5</v>
      </c>
      <c r="AB221" t="s">
        <v>277</v>
      </c>
    </row>
    <row r="222" spans="1:28" x14ac:dyDescent="0.25">
      <c r="A222" s="52">
        <v>14010</v>
      </c>
      <c r="B222" s="56" t="s">
        <v>212</v>
      </c>
      <c r="C222" s="104">
        <v>29536501</v>
      </c>
      <c r="D222" s="105"/>
      <c r="E222" s="24" t="s">
        <v>34</v>
      </c>
      <c r="F222" s="24" t="s">
        <v>142</v>
      </c>
      <c r="G222" s="12"/>
      <c r="H222" s="12"/>
      <c r="I222" s="12"/>
      <c r="J222" s="12"/>
      <c r="K222" s="12">
        <v>1</v>
      </c>
      <c r="L222" s="12"/>
      <c r="M222" s="110" t="s">
        <v>287</v>
      </c>
      <c r="N222" s="111"/>
      <c r="O222" s="111"/>
      <c r="P222" s="111"/>
      <c r="Q222" s="112"/>
      <c r="R222" s="12"/>
      <c r="S222" s="12"/>
      <c r="T222" s="12"/>
      <c r="U222" s="12"/>
      <c r="V222" s="12"/>
      <c r="W222" s="12"/>
      <c r="X222" s="12"/>
      <c r="Y222" s="12"/>
      <c r="Z222" s="12"/>
      <c r="AA222" s="30">
        <f>(G222*G$16)+(H222*H$16)+(I222*I$16)+(J222*J$16)+(K222*K$16)</f>
        <v>6.9</v>
      </c>
      <c r="AB222" t="s">
        <v>277</v>
      </c>
    </row>
    <row r="223" spans="1:28" x14ac:dyDescent="0.25">
      <c r="A223" s="52">
        <v>14010</v>
      </c>
      <c r="B223" s="55" t="s">
        <v>291</v>
      </c>
      <c r="C223" s="104">
        <v>35545701</v>
      </c>
      <c r="D223" s="105"/>
      <c r="E223" s="24" t="s">
        <v>33</v>
      </c>
      <c r="F223" s="24" t="s">
        <v>292</v>
      </c>
      <c r="G223" s="12"/>
      <c r="H223" s="12">
        <v>1</v>
      </c>
      <c r="I223" s="12"/>
      <c r="J223" s="12">
        <v>1</v>
      </c>
      <c r="K223" s="12">
        <v>1</v>
      </c>
      <c r="L223" s="12"/>
      <c r="M223" s="12"/>
      <c r="N223" s="12">
        <v>1</v>
      </c>
      <c r="O223" s="12">
        <v>1</v>
      </c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30">
        <f t="shared" si="12"/>
        <v>59.8</v>
      </c>
    </row>
    <row r="224" spans="1:28" x14ac:dyDescent="0.25">
      <c r="A224" s="52">
        <v>14010</v>
      </c>
      <c r="B224" s="55" t="s">
        <v>291</v>
      </c>
      <c r="C224" s="104">
        <v>35551402</v>
      </c>
      <c r="D224" s="105"/>
      <c r="E224" s="24" t="s">
        <v>34</v>
      </c>
      <c r="F224" s="24" t="s">
        <v>292</v>
      </c>
      <c r="G224" s="12"/>
      <c r="H224" s="12"/>
      <c r="I224" s="12"/>
      <c r="J224" s="12"/>
      <c r="K224" s="12">
        <v>1</v>
      </c>
      <c r="L224" s="12"/>
      <c r="M224" s="12"/>
      <c r="N224" s="12"/>
      <c r="O224" s="12">
        <v>4</v>
      </c>
      <c r="P224" s="12">
        <v>2</v>
      </c>
      <c r="Q224" s="12"/>
      <c r="R224" s="12">
        <v>1</v>
      </c>
      <c r="S224" s="12"/>
      <c r="T224" s="12"/>
      <c r="U224" s="12"/>
      <c r="V224" s="12"/>
      <c r="W224" s="12"/>
      <c r="X224" s="12"/>
      <c r="Y224" s="12"/>
      <c r="Z224" s="12"/>
      <c r="AA224" s="30">
        <f t="shared" si="12"/>
        <v>62.099999999999994</v>
      </c>
    </row>
    <row r="225" spans="1:28" x14ac:dyDescent="0.25">
      <c r="A225" s="52">
        <v>14010</v>
      </c>
      <c r="B225" s="55" t="s">
        <v>263</v>
      </c>
      <c r="C225" s="104">
        <v>39642801</v>
      </c>
      <c r="D225" s="105"/>
      <c r="E225" s="24" t="s">
        <v>33</v>
      </c>
      <c r="F225" s="24" t="s">
        <v>293</v>
      </c>
      <c r="G225" s="12"/>
      <c r="H225" s="12">
        <v>1</v>
      </c>
      <c r="I225" s="12"/>
      <c r="J225" s="12">
        <v>1</v>
      </c>
      <c r="K225" s="12">
        <v>1</v>
      </c>
      <c r="L225" s="12"/>
      <c r="M225" s="12"/>
      <c r="N225" s="12">
        <v>3</v>
      </c>
      <c r="O225" s="12">
        <v>2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>
        <v>103.15</v>
      </c>
      <c r="AA225" s="30">
        <f t="shared" si="12"/>
        <v>117.16</v>
      </c>
      <c r="AB225" t="s">
        <v>294</v>
      </c>
    </row>
    <row r="226" spans="1:28" x14ac:dyDescent="0.25">
      <c r="B226" s="55"/>
      <c r="C226" s="97"/>
      <c r="D226" s="97"/>
      <c r="E226" s="24"/>
      <c r="F226" s="24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30">
        <f t="shared" si="12"/>
        <v>0</v>
      </c>
    </row>
    <row r="227" spans="1:28" x14ac:dyDescent="0.25">
      <c r="A227" s="52">
        <v>14071</v>
      </c>
      <c r="B227" s="56" t="s">
        <v>212</v>
      </c>
      <c r="C227" s="95">
        <v>29522301</v>
      </c>
      <c r="D227" s="95"/>
      <c r="E227" s="24" t="s">
        <v>33</v>
      </c>
      <c r="F227" s="24" t="s">
        <v>30</v>
      </c>
      <c r="G227" s="12"/>
      <c r="H227" s="12"/>
      <c r="I227" s="12"/>
      <c r="J227" s="12">
        <v>1</v>
      </c>
      <c r="K227" s="12">
        <v>1</v>
      </c>
      <c r="L227" s="12"/>
      <c r="M227" s="12"/>
      <c r="N227" s="12"/>
      <c r="O227" s="12">
        <v>1</v>
      </c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30">
        <f t="shared" si="12"/>
        <v>25.299999999999997</v>
      </c>
      <c r="AB227" s="75" t="s">
        <v>277</v>
      </c>
    </row>
    <row r="228" spans="1:28" x14ac:dyDescent="0.25">
      <c r="A228" s="52">
        <v>14071</v>
      </c>
      <c r="B228" s="56" t="s">
        <v>212</v>
      </c>
      <c r="C228" s="95">
        <v>29535802</v>
      </c>
      <c r="D228" s="95"/>
      <c r="E228" s="24" t="s">
        <v>34</v>
      </c>
      <c r="F228" s="24" t="s">
        <v>30</v>
      </c>
      <c r="G228" s="12"/>
      <c r="H228" s="12"/>
      <c r="I228" s="12"/>
      <c r="J228" s="12"/>
      <c r="K228" s="12">
        <v>1</v>
      </c>
      <c r="L228" s="12"/>
      <c r="M228" s="12"/>
      <c r="N228" s="12">
        <v>4</v>
      </c>
      <c r="O228" s="12"/>
      <c r="P228" s="12">
        <v>3</v>
      </c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30">
        <f t="shared" si="12"/>
        <v>46</v>
      </c>
      <c r="AB228" s="75" t="s">
        <v>277</v>
      </c>
    </row>
    <row r="229" spans="1:28" x14ac:dyDescent="0.25">
      <c r="A229" s="52">
        <v>14071</v>
      </c>
      <c r="B229" s="56" t="s">
        <v>295</v>
      </c>
      <c r="C229" s="95">
        <v>20414401</v>
      </c>
      <c r="D229" s="95"/>
      <c r="E229" s="25" t="s">
        <v>33</v>
      </c>
      <c r="F229" s="25" t="s">
        <v>296</v>
      </c>
      <c r="G229" s="12"/>
      <c r="H229" s="12">
        <v>1</v>
      </c>
      <c r="I229" s="12"/>
      <c r="J229" s="12">
        <v>1</v>
      </c>
      <c r="K229" s="12">
        <v>1</v>
      </c>
      <c r="L229" s="12"/>
      <c r="M229" s="12"/>
      <c r="N229" s="12">
        <v>5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30">
        <f t="shared" si="12"/>
        <v>71.3</v>
      </c>
      <c r="AB229" s="75" t="s">
        <v>277</v>
      </c>
    </row>
    <row r="231" spans="1:28" x14ac:dyDescent="0.25">
      <c r="A231" s="52">
        <v>14076</v>
      </c>
      <c r="B231" s="55" t="s">
        <v>97</v>
      </c>
      <c r="C231" s="95" t="s">
        <v>297</v>
      </c>
      <c r="D231" s="95"/>
      <c r="E231" s="24" t="s">
        <v>33</v>
      </c>
      <c r="F231" s="24" t="s">
        <v>298</v>
      </c>
      <c r="G231" s="12"/>
      <c r="H231" s="12"/>
      <c r="I231" s="12"/>
      <c r="J231" s="12">
        <v>1</v>
      </c>
      <c r="K231" s="12">
        <v>1</v>
      </c>
      <c r="L231" s="12"/>
      <c r="M231" s="12"/>
      <c r="N231" s="12">
        <v>2</v>
      </c>
      <c r="O231" s="12"/>
      <c r="P231" s="12"/>
      <c r="Q231" s="12"/>
      <c r="R231" s="12"/>
      <c r="S231" s="12"/>
      <c r="T231" s="12"/>
      <c r="U231" s="12"/>
      <c r="V231" s="12">
        <v>12</v>
      </c>
      <c r="W231" s="12"/>
      <c r="X231" s="12"/>
      <c r="Y231" s="12"/>
      <c r="Z231" s="12">
        <v>17.5</v>
      </c>
      <c r="AA231" s="30">
        <f t="shared" ref="AA231:AA232" si="13">(G231*G$16)+(H231*H$16)+(I231*I$16)+(J231*J$16)+(K231*K$16)+(L231*L$16)+(M231*M$16)+(N231*N$16)+(O231*O$16)+(P231*P$16)+(Q231*Q$16)+(R231*R$16)+(S231*S$16)+(T231*T$16)+(U231*U$16)+(V231*V$16)+(W231*W$16)+(X231*X$16)+(Y231*Y$16)+(Z231*Z$16)</f>
        <v>310.60000000000002</v>
      </c>
    </row>
    <row r="232" spans="1:28" x14ac:dyDescent="0.25">
      <c r="A232" s="52">
        <v>14076</v>
      </c>
      <c r="B232" s="55" t="s">
        <v>97</v>
      </c>
      <c r="C232" s="95" t="s">
        <v>299</v>
      </c>
      <c r="D232" s="95"/>
      <c r="E232" s="24" t="s">
        <v>34</v>
      </c>
      <c r="F232" s="24" t="s">
        <v>298</v>
      </c>
      <c r="G232" s="12"/>
      <c r="H232" s="12"/>
      <c r="I232" s="12"/>
      <c r="J232" s="12"/>
      <c r="K232" s="12">
        <v>1</v>
      </c>
      <c r="L232" s="12"/>
      <c r="M232" s="12"/>
      <c r="N232" s="12">
        <v>5</v>
      </c>
      <c r="O232" s="12"/>
      <c r="P232" s="12"/>
      <c r="Q232" s="12"/>
      <c r="R232" s="12"/>
      <c r="S232" s="12"/>
      <c r="T232" s="12"/>
      <c r="U232" s="12"/>
      <c r="V232" s="12">
        <v>5</v>
      </c>
      <c r="W232" s="12"/>
      <c r="X232" s="12"/>
      <c r="Y232" s="12"/>
      <c r="Z232" s="12">
        <v>17.5</v>
      </c>
      <c r="AA232" s="30">
        <f t="shared" si="13"/>
        <v>151.9</v>
      </c>
    </row>
    <row r="234" spans="1:28" x14ac:dyDescent="0.25">
      <c r="A234" s="52">
        <v>14077</v>
      </c>
      <c r="B234" s="55" t="s">
        <v>119</v>
      </c>
      <c r="C234" s="95" t="s">
        <v>300</v>
      </c>
      <c r="D234" s="95"/>
      <c r="E234" s="24" t="s">
        <v>33</v>
      </c>
      <c r="F234" s="24" t="s">
        <v>151</v>
      </c>
      <c r="G234" s="12"/>
      <c r="H234" s="12">
        <v>1</v>
      </c>
      <c r="I234" s="12"/>
      <c r="J234" s="12">
        <v>1</v>
      </c>
      <c r="K234" s="12">
        <v>1</v>
      </c>
      <c r="L234" s="12"/>
      <c r="M234" s="12"/>
      <c r="N234" s="12">
        <v>2</v>
      </c>
      <c r="O234" s="12">
        <v>1</v>
      </c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30">
        <f t="shared" ref="AA234:AA235" si="14">(G234*G$16)+(H234*H$16)+(I234*I$16)+(J234*J$16)+(K234*K$16)+(L234*L$16)+(M234*M$16)+(N234*N$16)+(O234*O$16)+(P234*P$16)+(Q234*Q$16)+(R234*R$16)+(S234*S$16)+(T234*T$16)+(U234*U$16)+(V234*V$16)+(W234*W$16)+(X234*X$16)+(Y234*Y$16)+(Z234*Z$16)</f>
        <v>64.400000000000006</v>
      </c>
    </row>
    <row r="235" spans="1:28" x14ac:dyDescent="0.25">
      <c r="A235" s="52">
        <v>14077</v>
      </c>
      <c r="B235" s="55" t="s">
        <v>162</v>
      </c>
      <c r="C235" s="95">
        <v>1304004207</v>
      </c>
      <c r="D235" s="95"/>
      <c r="E235" s="24" t="s">
        <v>34</v>
      </c>
      <c r="F235" s="24" t="s">
        <v>301</v>
      </c>
      <c r="G235" s="12"/>
      <c r="H235" s="12"/>
      <c r="I235" s="12"/>
      <c r="J235" s="12"/>
      <c r="K235" s="12">
        <v>1</v>
      </c>
      <c r="L235" s="12"/>
      <c r="M235" s="12"/>
      <c r="N235" s="12">
        <v>8</v>
      </c>
      <c r="O235" s="12">
        <v>1</v>
      </c>
      <c r="P235" s="12">
        <v>5</v>
      </c>
      <c r="Q235" s="12"/>
      <c r="R235" s="12"/>
      <c r="S235" s="12"/>
      <c r="T235" s="12"/>
      <c r="U235" s="12"/>
      <c r="V235" s="12"/>
      <c r="W235" s="12"/>
      <c r="X235" s="12"/>
      <c r="Y235" s="12"/>
      <c r="Z235" s="12">
        <v>797.5</v>
      </c>
      <c r="AA235" s="30">
        <f t="shared" si="14"/>
        <v>404.1</v>
      </c>
      <c r="AB235" t="s">
        <v>135</v>
      </c>
    </row>
    <row r="237" spans="1:28" x14ac:dyDescent="0.25">
      <c r="A237" s="52">
        <v>14330</v>
      </c>
      <c r="B237" s="55" t="s">
        <v>162</v>
      </c>
      <c r="C237" s="95">
        <v>1304004113</v>
      </c>
      <c r="D237" s="95"/>
      <c r="E237" s="24" t="s">
        <v>33</v>
      </c>
      <c r="F237" s="24" t="s">
        <v>302</v>
      </c>
      <c r="G237" s="12"/>
      <c r="H237" s="12"/>
      <c r="I237" s="12"/>
      <c r="J237" s="12"/>
      <c r="K237" s="12">
        <v>1</v>
      </c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30">
        <f t="shared" ref="AA237:AA238" si="15">(G237*G$16)+(H237*H$16)+(I237*I$16)+(J237*J$16)+(K237*K$16)+(L237*L$16)+(M237*M$16)+(N237*N$16)+(O237*O$16)+(P237*P$16)+(Q237*Q$16)+(R237*R$16)+(S237*S$16)+(T237*T$16)+(U237*U$16)+(V237*V$16)+(W237*W$16)+(X237*X$16)+(Y237*Y$16)+(Z237*Z$16)</f>
        <v>6.9</v>
      </c>
      <c r="AB237" s="36" t="s">
        <v>272</v>
      </c>
    </row>
    <row r="238" spans="1:28" x14ac:dyDescent="0.25">
      <c r="A238" s="52">
        <v>14330</v>
      </c>
      <c r="B238" s="55" t="s">
        <v>162</v>
      </c>
      <c r="C238" s="95">
        <v>1304004204</v>
      </c>
      <c r="D238" s="95"/>
      <c r="E238" s="24" t="s">
        <v>34</v>
      </c>
      <c r="F238" s="24" t="s">
        <v>302</v>
      </c>
      <c r="G238" s="12"/>
      <c r="H238" s="12"/>
      <c r="I238" s="12"/>
      <c r="J238" s="12"/>
      <c r="K238" s="12">
        <v>1</v>
      </c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30">
        <f t="shared" si="15"/>
        <v>6.9</v>
      </c>
      <c r="AB238" s="36" t="s">
        <v>272</v>
      </c>
    </row>
    <row r="240" spans="1:28" x14ac:dyDescent="0.25">
      <c r="A240" s="52">
        <v>14331</v>
      </c>
      <c r="B240" s="55" t="s">
        <v>126</v>
      </c>
      <c r="C240" s="95" t="s">
        <v>303</v>
      </c>
      <c r="D240" s="95"/>
      <c r="E240" s="24" t="s">
        <v>33</v>
      </c>
      <c r="F240" s="24" t="s">
        <v>138</v>
      </c>
      <c r="G240" s="12"/>
      <c r="H240" s="12"/>
      <c r="I240" s="12"/>
      <c r="J240" s="12">
        <v>1</v>
      </c>
      <c r="K240" s="12">
        <v>1</v>
      </c>
      <c r="L240" s="12"/>
      <c r="M240" s="12"/>
      <c r="N240" s="12">
        <v>5</v>
      </c>
      <c r="O240" s="12">
        <v>3</v>
      </c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30">
        <f t="shared" ref="AA240:AA249" si="16">(G240*G$16)+(H240*H$16)+(I240*I$16)+(J240*J$16)+(K240*K$16)+(L240*L$16)+(M240*M$16)+(N240*N$16)+(O240*O$16)+(P240*P$16)+(Q240*Q$16)+(R240*R$16)+(S240*S$16)+(T240*T$16)+(U240*U$16)+(V240*V$16)+(W240*W$16)+(X240*X$16)+(Y240*Y$16)+(Z240*Z$16)</f>
        <v>62.1</v>
      </c>
    </row>
    <row r="241" spans="1:28" x14ac:dyDescent="0.25">
      <c r="A241" s="52">
        <v>14331</v>
      </c>
      <c r="B241" s="55" t="s">
        <v>126</v>
      </c>
      <c r="C241" s="95" t="s">
        <v>304</v>
      </c>
      <c r="D241" s="95"/>
      <c r="E241" s="24" t="s">
        <v>34</v>
      </c>
      <c r="F241" s="24" t="s">
        <v>138</v>
      </c>
      <c r="G241" s="12"/>
      <c r="H241" s="12">
        <v>1</v>
      </c>
      <c r="I241" s="12"/>
      <c r="J241" s="12"/>
      <c r="K241" s="12">
        <v>1</v>
      </c>
      <c r="L241" s="12"/>
      <c r="M241" s="12"/>
      <c r="N241" s="12">
        <v>11</v>
      </c>
      <c r="O241" s="12">
        <v>1</v>
      </c>
      <c r="P241" s="12">
        <v>1</v>
      </c>
      <c r="Q241" s="12">
        <v>1</v>
      </c>
      <c r="R241" s="12"/>
      <c r="S241" s="12"/>
      <c r="T241" s="12"/>
      <c r="U241" s="12"/>
      <c r="V241" s="12"/>
      <c r="W241" s="12"/>
      <c r="X241" s="12"/>
      <c r="Y241" s="12"/>
      <c r="Z241" s="12"/>
      <c r="AA241" s="30">
        <f t="shared" si="16"/>
        <v>112.7</v>
      </c>
    </row>
    <row r="242" spans="1:28" x14ac:dyDescent="0.25">
      <c r="A242" s="52">
        <v>14331</v>
      </c>
      <c r="B242" s="55" t="s">
        <v>132</v>
      </c>
      <c r="C242" s="95">
        <v>1205006027</v>
      </c>
      <c r="D242" s="95"/>
      <c r="E242" s="24" t="s">
        <v>33</v>
      </c>
      <c r="F242" s="25" t="s">
        <v>64</v>
      </c>
      <c r="G242" s="12"/>
      <c r="H242" s="12"/>
      <c r="I242" s="12"/>
      <c r="J242" s="12">
        <v>1</v>
      </c>
      <c r="K242" s="12">
        <v>1</v>
      </c>
      <c r="L242" s="12"/>
      <c r="M242" s="12"/>
      <c r="N242" s="12">
        <v>2</v>
      </c>
      <c r="O242" s="12">
        <v>1</v>
      </c>
      <c r="P242" s="12">
        <v>1</v>
      </c>
      <c r="Q242" s="12"/>
      <c r="R242" s="12"/>
      <c r="S242" s="12"/>
      <c r="T242" s="12"/>
      <c r="U242" s="12"/>
      <c r="V242" s="12"/>
      <c r="W242" s="12"/>
      <c r="X242" s="12"/>
      <c r="Y242" s="12"/>
      <c r="Z242" s="12">
        <v>955</v>
      </c>
      <c r="AA242" s="30">
        <f t="shared" si="16"/>
        <v>423.4</v>
      </c>
      <c r="AB242" t="s">
        <v>272</v>
      </c>
    </row>
    <row r="243" spans="1:28" x14ac:dyDescent="0.25">
      <c r="A243" s="52">
        <v>14331</v>
      </c>
      <c r="B243" s="56" t="s">
        <v>305</v>
      </c>
      <c r="C243" s="96">
        <v>29274101</v>
      </c>
      <c r="D243" s="96"/>
      <c r="E243" s="40" t="s">
        <v>34</v>
      </c>
      <c r="F243" s="40" t="s">
        <v>64</v>
      </c>
      <c r="G243" s="41"/>
      <c r="H243" s="41"/>
      <c r="I243" s="41"/>
      <c r="J243" s="41"/>
      <c r="K243" s="41">
        <v>1</v>
      </c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2">
        <f t="shared" si="16"/>
        <v>6.9</v>
      </c>
      <c r="AB243" s="57" t="s">
        <v>277</v>
      </c>
    </row>
    <row r="244" spans="1:28" x14ac:dyDescent="0.25">
      <c r="A244" s="52">
        <v>14331</v>
      </c>
      <c r="B244" s="56" t="s">
        <v>276</v>
      </c>
      <c r="C244" s="95">
        <v>33037202</v>
      </c>
      <c r="D244" s="95"/>
      <c r="E244" s="24" t="s">
        <v>33</v>
      </c>
      <c r="F244" s="24" t="s">
        <v>99</v>
      </c>
      <c r="G244" s="12">
        <v>1</v>
      </c>
      <c r="H244" s="12"/>
      <c r="I244" s="12"/>
      <c r="J244" s="12">
        <v>1</v>
      </c>
      <c r="K244" s="12">
        <v>1</v>
      </c>
      <c r="L244" s="12"/>
      <c r="M244" s="12"/>
      <c r="N244" s="12">
        <v>3</v>
      </c>
      <c r="O244" s="12">
        <v>3</v>
      </c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30">
        <f t="shared" si="16"/>
        <v>64.400000000000006</v>
      </c>
      <c r="AB244" t="s">
        <v>277</v>
      </c>
    </row>
    <row r="245" spans="1:28" x14ac:dyDescent="0.25">
      <c r="A245" s="52">
        <v>14331</v>
      </c>
      <c r="B245" s="56" t="s">
        <v>276</v>
      </c>
      <c r="C245" s="95">
        <v>33041402</v>
      </c>
      <c r="D245" s="95"/>
      <c r="E245" s="24" t="s">
        <v>34</v>
      </c>
      <c r="F245" s="24" t="s">
        <v>99</v>
      </c>
      <c r="G245" s="12"/>
      <c r="H245" s="12"/>
      <c r="I245" s="12"/>
      <c r="J245" s="12"/>
      <c r="K245" s="12">
        <v>1</v>
      </c>
      <c r="L245" s="12"/>
      <c r="M245" s="12"/>
      <c r="N245" s="12">
        <v>7</v>
      </c>
      <c r="O245" s="12">
        <v>7</v>
      </c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30">
        <f t="shared" si="16"/>
        <v>87.4</v>
      </c>
      <c r="AB245" t="s">
        <v>277</v>
      </c>
    </row>
    <row r="246" spans="1:28" x14ac:dyDescent="0.25">
      <c r="A246" s="52">
        <v>14331</v>
      </c>
      <c r="B246" s="56" t="s">
        <v>95</v>
      </c>
      <c r="C246" s="95">
        <v>34591003</v>
      </c>
      <c r="D246" s="95"/>
      <c r="E246" s="24" t="s">
        <v>33</v>
      </c>
      <c r="F246" s="24" t="s">
        <v>142</v>
      </c>
      <c r="G246" s="12"/>
      <c r="H246" s="12"/>
      <c r="I246" s="12"/>
      <c r="J246" s="12">
        <v>1</v>
      </c>
      <c r="K246" s="12">
        <v>1</v>
      </c>
      <c r="L246" s="12"/>
      <c r="M246" s="12"/>
      <c r="N246" s="12">
        <v>6</v>
      </c>
      <c r="O246" s="12">
        <v>1</v>
      </c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30">
        <f t="shared" si="16"/>
        <v>52.9</v>
      </c>
      <c r="AB246" t="s">
        <v>277</v>
      </c>
    </row>
    <row r="247" spans="1:28" x14ac:dyDescent="0.25">
      <c r="A247" s="52">
        <v>14331</v>
      </c>
      <c r="B247" s="56" t="s">
        <v>95</v>
      </c>
      <c r="C247" s="95">
        <v>34591605</v>
      </c>
      <c r="D247" s="95"/>
      <c r="E247" s="24" t="s">
        <v>34</v>
      </c>
      <c r="F247" s="24" t="s">
        <v>142</v>
      </c>
      <c r="G247" s="12"/>
      <c r="H247" s="12"/>
      <c r="I247" s="12"/>
      <c r="J247" s="12"/>
      <c r="K247" s="12">
        <v>1</v>
      </c>
      <c r="L247" s="12"/>
      <c r="M247" s="12"/>
      <c r="N247" s="12">
        <v>6</v>
      </c>
      <c r="O247" s="12">
        <v>4</v>
      </c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30">
        <f t="shared" si="16"/>
        <v>62.1</v>
      </c>
      <c r="AB247" t="s">
        <v>277</v>
      </c>
    </row>
    <row r="248" spans="1:28" x14ac:dyDescent="0.25">
      <c r="A248" s="52">
        <v>14331</v>
      </c>
      <c r="B248" s="56" t="s">
        <v>240</v>
      </c>
      <c r="C248" s="96">
        <v>39856401</v>
      </c>
      <c r="D248" s="96"/>
      <c r="E248" s="40" t="s">
        <v>33</v>
      </c>
      <c r="F248" s="40" t="s">
        <v>52</v>
      </c>
      <c r="G248" s="41"/>
      <c r="H248" s="41"/>
      <c r="I248" s="41"/>
      <c r="J248" s="41"/>
      <c r="K248" s="41">
        <v>1</v>
      </c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2">
        <f t="shared" si="16"/>
        <v>6.9</v>
      </c>
      <c r="AB248" s="36" t="s">
        <v>272</v>
      </c>
    </row>
    <row r="249" spans="1:28" x14ac:dyDescent="0.25">
      <c r="A249" s="52">
        <v>14331</v>
      </c>
      <c r="B249" s="55" t="s">
        <v>240</v>
      </c>
      <c r="C249" s="97">
        <v>39864701</v>
      </c>
      <c r="D249" s="97"/>
      <c r="E249" s="24" t="s">
        <v>34</v>
      </c>
      <c r="F249" s="24" t="s">
        <v>52</v>
      </c>
      <c r="G249" s="12">
        <v>1</v>
      </c>
      <c r="H249" s="12">
        <v>1</v>
      </c>
      <c r="I249" s="12"/>
      <c r="J249" s="12"/>
      <c r="K249" s="12">
        <v>1</v>
      </c>
      <c r="L249" s="12"/>
      <c r="M249" s="12"/>
      <c r="N249" s="12">
        <v>10</v>
      </c>
      <c r="O249" s="12">
        <v>2</v>
      </c>
      <c r="P249" s="12"/>
      <c r="Q249" s="12">
        <v>5</v>
      </c>
      <c r="R249" s="12"/>
      <c r="S249" s="12"/>
      <c r="T249" s="12"/>
      <c r="U249" s="12"/>
      <c r="V249" s="12"/>
      <c r="W249" s="12"/>
      <c r="X249" s="12"/>
      <c r="Y249" s="12"/>
      <c r="Z249" s="12"/>
      <c r="AA249" s="30">
        <f t="shared" si="16"/>
        <v>165.6</v>
      </c>
    </row>
    <row r="251" spans="1:28" x14ac:dyDescent="0.25">
      <c r="A251" s="52">
        <v>14332</v>
      </c>
      <c r="B251" s="55" t="s">
        <v>276</v>
      </c>
      <c r="C251" s="95">
        <v>38037101</v>
      </c>
      <c r="D251" s="95"/>
      <c r="E251" s="24" t="s">
        <v>33</v>
      </c>
      <c r="F251" s="24" t="s">
        <v>306</v>
      </c>
      <c r="G251" s="12"/>
      <c r="H251" s="12"/>
      <c r="I251" s="12"/>
      <c r="J251" s="12">
        <v>1</v>
      </c>
      <c r="K251" s="12">
        <v>1</v>
      </c>
      <c r="L251" s="12"/>
      <c r="M251" s="12"/>
      <c r="N251" s="12">
        <v>5</v>
      </c>
      <c r="O251" s="12">
        <v>2</v>
      </c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30">
        <f t="shared" ref="AA251:AA260" si="17">(G251*G$16)+(H251*H$16)+(I251*I$16)+(J251*J$16)+(K251*K$16)+(L251*L$16)+(M251*M$16)+(N251*N$16)+(O251*O$16)+(P251*P$16)+(Q251*Q$16)+(R251*R$16)+(S251*S$16)+(T251*T$16)+(U251*U$16)+(V251*V$16)+(W251*W$16)+(X251*X$16)+(Y251*Y$16)+(Z251*Z$16)</f>
        <v>55.2</v>
      </c>
      <c r="AB251" t="s">
        <v>277</v>
      </c>
    </row>
    <row r="252" spans="1:28" x14ac:dyDescent="0.25">
      <c r="A252" s="52">
        <v>14332</v>
      </c>
      <c r="B252" s="55" t="s">
        <v>107</v>
      </c>
      <c r="C252" s="95">
        <v>23169801</v>
      </c>
      <c r="D252" s="95"/>
      <c r="E252" s="24" t="s">
        <v>34</v>
      </c>
      <c r="F252" s="24" t="s">
        <v>306</v>
      </c>
      <c r="G252" s="12">
        <v>1</v>
      </c>
      <c r="H252" s="12">
        <v>1</v>
      </c>
      <c r="I252" s="12"/>
      <c r="J252" s="12"/>
      <c r="K252" s="12">
        <v>1</v>
      </c>
      <c r="L252" s="12"/>
      <c r="M252" s="12"/>
      <c r="N252" s="12">
        <v>8</v>
      </c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30">
        <f t="shared" si="17"/>
        <v>85.1</v>
      </c>
      <c r="AB252" t="s">
        <v>277</v>
      </c>
    </row>
    <row r="253" spans="1:28" x14ac:dyDescent="0.25">
      <c r="A253" s="52">
        <v>14332</v>
      </c>
      <c r="B253" s="55" t="s">
        <v>198</v>
      </c>
      <c r="C253" s="95">
        <v>27278801</v>
      </c>
      <c r="D253" s="95"/>
      <c r="E253" s="25" t="s">
        <v>33</v>
      </c>
      <c r="F253" s="25" t="s">
        <v>307</v>
      </c>
      <c r="G253" s="12"/>
      <c r="H253" s="12"/>
      <c r="I253" s="12"/>
      <c r="J253" s="12">
        <v>1</v>
      </c>
      <c r="K253" s="12">
        <v>1</v>
      </c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30">
        <f t="shared" si="17"/>
        <v>18.399999999999999</v>
      </c>
      <c r="AB253" t="s">
        <v>277</v>
      </c>
    </row>
    <row r="254" spans="1:28" x14ac:dyDescent="0.25">
      <c r="A254" s="52">
        <v>14332</v>
      </c>
      <c r="B254" s="55" t="s">
        <v>198</v>
      </c>
      <c r="C254" s="95">
        <v>27261406</v>
      </c>
      <c r="D254" s="95"/>
      <c r="E254" s="24" t="s">
        <v>34</v>
      </c>
      <c r="F254" s="24" t="s">
        <v>307</v>
      </c>
      <c r="G254" s="12"/>
      <c r="H254" s="12">
        <v>1</v>
      </c>
      <c r="I254" s="12"/>
      <c r="J254" s="12"/>
      <c r="K254" s="12">
        <v>1</v>
      </c>
      <c r="L254" s="12"/>
      <c r="M254" s="12"/>
      <c r="N254" s="12">
        <v>6</v>
      </c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30">
        <f t="shared" si="17"/>
        <v>64.399999999999991</v>
      </c>
      <c r="AB254" t="s">
        <v>277</v>
      </c>
    </row>
    <row r="255" spans="1:28" x14ac:dyDescent="0.25">
      <c r="A255" s="52">
        <v>14332</v>
      </c>
      <c r="B255" s="55" t="s">
        <v>276</v>
      </c>
      <c r="C255" s="95">
        <v>33037502</v>
      </c>
      <c r="D255" s="95"/>
      <c r="E255" s="25" t="s">
        <v>33</v>
      </c>
      <c r="F255" s="24" t="s">
        <v>298</v>
      </c>
      <c r="G255" s="12"/>
      <c r="H255" s="12"/>
      <c r="I255" s="12"/>
      <c r="J255" s="12">
        <v>1</v>
      </c>
      <c r="K255" s="12">
        <v>1</v>
      </c>
      <c r="L255" s="12"/>
      <c r="M255" s="12"/>
      <c r="N255" s="12">
        <v>5</v>
      </c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30">
        <f t="shared" si="17"/>
        <v>41.4</v>
      </c>
      <c r="AB255" t="s">
        <v>277</v>
      </c>
    </row>
    <row r="256" spans="1:28" x14ac:dyDescent="0.25">
      <c r="A256" s="52">
        <v>14332</v>
      </c>
      <c r="B256" s="55" t="s">
        <v>308</v>
      </c>
      <c r="C256" s="95">
        <v>24000001</v>
      </c>
      <c r="D256" s="95"/>
      <c r="E256" s="24" t="s">
        <v>34</v>
      </c>
      <c r="F256" s="24" t="s">
        <v>298</v>
      </c>
      <c r="G256" s="12"/>
      <c r="H256" s="12">
        <v>1</v>
      </c>
      <c r="I256" s="12"/>
      <c r="J256" s="12"/>
      <c r="K256" s="12">
        <v>1</v>
      </c>
      <c r="L256" s="12"/>
      <c r="M256" s="12"/>
      <c r="N256" s="12">
        <v>5</v>
      </c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30">
        <f t="shared" si="17"/>
        <v>59.8</v>
      </c>
      <c r="AB256" t="s">
        <v>277</v>
      </c>
    </row>
    <row r="257" spans="1:28" x14ac:dyDescent="0.25">
      <c r="A257" s="52">
        <v>14332</v>
      </c>
      <c r="B257" s="55" t="s">
        <v>141</v>
      </c>
      <c r="C257" s="95">
        <v>38090901</v>
      </c>
      <c r="D257" s="95"/>
      <c r="E257" s="25" t="s">
        <v>33</v>
      </c>
      <c r="F257" s="24" t="s">
        <v>163</v>
      </c>
      <c r="G257" s="12"/>
      <c r="H257" s="12"/>
      <c r="I257" s="12"/>
      <c r="J257" s="12">
        <v>1</v>
      </c>
      <c r="K257" s="12">
        <v>1</v>
      </c>
      <c r="L257" s="12"/>
      <c r="M257" s="12"/>
      <c r="N257" s="12">
        <v>6</v>
      </c>
      <c r="O257" s="12">
        <v>1</v>
      </c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30">
        <f t="shared" si="17"/>
        <v>52.9</v>
      </c>
    </row>
    <row r="258" spans="1:28" x14ac:dyDescent="0.25">
      <c r="A258" s="52">
        <v>14332</v>
      </c>
      <c r="B258" s="55" t="s">
        <v>141</v>
      </c>
      <c r="C258" s="95">
        <v>38104802</v>
      </c>
      <c r="D258" s="95"/>
      <c r="E258" s="24" t="s">
        <v>34</v>
      </c>
      <c r="F258" s="24" t="s">
        <v>163</v>
      </c>
      <c r="G258" s="12"/>
      <c r="H258" s="12">
        <v>1</v>
      </c>
      <c r="I258" s="12"/>
      <c r="J258" s="12"/>
      <c r="K258" s="12">
        <v>1</v>
      </c>
      <c r="L258" s="12"/>
      <c r="M258" s="12"/>
      <c r="N258" s="12">
        <v>4</v>
      </c>
      <c r="O258" s="12"/>
      <c r="P258" s="12">
        <v>2</v>
      </c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30">
        <f t="shared" si="17"/>
        <v>69</v>
      </c>
    </row>
    <row r="259" spans="1:28" x14ac:dyDescent="0.25">
      <c r="A259" s="52">
        <v>14332</v>
      </c>
      <c r="B259" s="55" t="s">
        <v>141</v>
      </c>
      <c r="C259" s="95">
        <v>38090406</v>
      </c>
      <c r="D259" s="95"/>
      <c r="E259" s="25" t="s">
        <v>33</v>
      </c>
      <c r="F259" s="24" t="s">
        <v>65</v>
      </c>
      <c r="G259" s="12">
        <v>2</v>
      </c>
      <c r="H259" s="12"/>
      <c r="I259" s="12"/>
      <c r="J259" s="12">
        <v>1</v>
      </c>
      <c r="K259" s="12">
        <v>5</v>
      </c>
      <c r="L259" s="12"/>
      <c r="M259" s="12"/>
      <c r="N259" s="12">
        <v>6</v>
      </c>
      <c r="O259" s="12"/>
      <c r="P259" s="12"/>
      <c r="Q259" s="12">
        <v>2</v>
      </c>
      <c r="R259" s="12"/>
      <c r="S259" s="12"/>
      <c r="T259" s="12"/>
      <c r="U259" s="12"/>
      <c r="V259" s="12"/>
      <c r="W259" s="12"/>
      <c r="X259" s="12"/>
      <c r="Y259" s="12"/>
      <c r="Z259" s="12"/>
      <c r="AA259" s="30">
        <f t="shared" si="17"/>
        <v>119.6</v>
      </c>
    </row>
    <row r="260" spans="1:28" x14ac:dyDescent="0.25">
      <c r="A260" s="52">
        <v>14332</v>
      </c>
      <c r="B260" s="55" t="s">
        <v>141</v>
      </c>
      <c r="C260" s="97">
        <v>38104706</v>
      </c>
      <c r="D260" s="97"/>
      <c r="E260" s="24" t="s">
        <v>34</v>
      </c>
      <c r="F260" s="24" t="s">
        <v>65</v>
      </c>
      <c r="G260" s="12"/>
      <c r="H260" s="12">
        <v>1</v>
      </c>
      <c r="I260" s="12"/>
      <c r="J260" s="12"/>
      <c r="K260" s="12">
        <v>1</v>
      </c>
      <c r="L260" s="12"/>
      <c r="M260" s="12"/>
      <c r="N260" s="12">
        <v>8</v>
      </c>
      <c r="O260" s="12"/>
      <c r="P260" s="12">
        <v>1</v>
      </c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30">
        <f t="shared" si="17"/>
        <v>80.5</v>
      </c>
    </row>
    <row r="262" spans="1:28" x14ac:dyDescent="0.25">
      <c r="A262" s="52">
        <v>14411</v>
      </c>
      <c r="B262" s="56" t="s">
        <v>285</v>
      </c>
      <c r="C262" s="95" t="s">
        <v>309</v>
      </c>
      <c r="D262" s="95"/>
      <c r="E262" s="24" t="s">
        <v>33</v>
      </c>
      <c r="F262" s="24" t="s">
        <v>181</v>
      </c>
      <c r="G262" s="12"/>
      <c r="H262" s="12"/>
      <c r="I262" s="12"/>
      <c r="J262" s="12"/>
      <c r="K262" s="12">
        <v>1</v>
      </c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30">
        <f t="shared" ref="AA262:AA273" si="18">(G262*G$16)+(H262*H$16)+(I262*I$16)+(J262*J$16)+(K262*K$16)+(L262*L$16)+(M262*M$16)+(N262*N$16)+(O262*O$16)+(P262*P$16)+(Q262*Q$16)+(R262*R$16)+(S262*S$16)+(T262*T$16)+(U262*U$16)+(V262*V$16)+(W262*W$16)+(X262*X$16)+(Y262*Y$16)+(Z262*Z$16)</f>
        <v>6.9</v>
      </c>
    </row>
    <row r="263" spans="1:28" x14ac:dyDescent="0.25">
      <c r="A263" s="52">
        <v>14411</v>
      </c>
      <c r="B263" s="56" t="s">
        <v>285</v>
      </c>
      <c r="C263" s="95">
        <v>19399302</v>
      </c>
      <c r="D263" s="95"/>
      <c r="E263" s="24" t="s">
        <v>34</v>
      </c>
      <c r="F263" s="24" t="s">
        <v>181</v>
      </c>
      <c r="G263" s="12"/>
      <c r="H263" s="12"/>
      <c r="I263" s="12"/>
      <c r="J263" s="12"/>
      <c r="K263" s="12">
        <v>1</v>
      </c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30">
        <f t="shared" si="18"/>
        <v>6.9</v>
      </c>
    </row>
    <row r="264" spans="1:28" x14ac:dyDescent="0.25">
      <c r="A264" s="52">
        <v>14411</v>
      </c>
      <c r="B264" s="56" t="s">
        <v>198</v>
      </c>
      <c r="C264" s="95">
        <v>27277502</v>
      </c>
      <c r="D264" s="95"/>
      <c r="E264" s="24" t="s">
        <v>33</v>
      </c>
      <c r="F264" s="25" t="s">
        <v>64</v>
      </c>
      <c r="G264" s="12"/>
      <c r="H264" s="12"/>
      <c r="I264" s="12"/>
      <c r="J264" s="12">
        <v>1</v>
      </c>
      <c r="K264" s="12">
        <v>1</v>
      </c>
      <c r="L264" s="12"/>
      <c r="M264" s="12"/>
      <c r="N264" s="12">
        <v>6</v>
      </c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30">
        <f t="shared" si="18"/>
        <v>46</v>
      </c>
    </row>
    <row r="265" spans="1:28" x14ac:dyDescent="0.25">
      <c r="A265" s="52">
        <v>14411</v>
      </c>
      <c r="B265" s="56" t="s">
        <v>198</v>
      </c>
      <c r="C265" s="95">
        <v>27281502</v>
      </c>
      <c r="D265" s="95"/>
      <c r="E265" s="24" t="s">
        <v>34</v>
      </c>
      <c r="F265" s="24" t="s">
        <v>64</v>
      </c>
      <c r="G265" s="12"/>
      <c r="H265" s="12">
        <v>1</v>
      </c>
      <c r="I265" s="12"/>
      <c r="J265" s="12"/>
      <c r="K265" s="12">
        <v>1</v>
      </c>
      <c r="L265" s="12"/>
      <c r="M265" s="12"/>
      <c r="N265" s="12">
        <v>4</v>
      </c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30">
        <f t="shared" si="18"/>
        <v>55.199999999999996</v>
      </c>
      <c r="AB265" s="21"/>
    </row>
    <row r="266" spans="1:28" x14ac:dyDescent="0.25">
      <c r="A266" s="52">
        <v>14411</v>
      </c>
      <c r="B266" s="55" t="s">
        <v>109</v>
      </c>
      <c r="C266" s="76" t="s">
        <v>310</v>
      </c>
      <c r="D266" s="76"/>
      <c r="E266" s="24" t="s">
        <v>33</v>
      </c>
      <c r="F266" s="24" t="s">
        <v>62</v>
      </c>
      <c r="G266" s="12"/>
      <c r="H266" s="12"/>
      <c r="I266" s="12"/>
      <c r="J266" s="12">
        <v>1</v>
      </c>
      <c r="K266" s="12">
        <v>1</v>
      </c>
      <c r="L266" s="12"/>
      <c r="M266" s="12"/>
      <c r="N266" s="12">
        <v>2</v>
      </c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30">
        <f>(G266*G$16)+(H266*H$16)+(I266*I$16)+(J266*J$16)+(K266*K$16)+(L266*L$16)+(M266*M$16)+(N266*N$16)+(O266*O$16)+(P266*P$16)+(Q266*Q$16)+(R266*R$16)+(S266*S$16)+(T266*T$16)+(U266*U$16)+(V266*V$16)+(W266*W$16)+(X266*X$16)+(Y266*Y$16)+(Z266*Z$16)</f>
        <v>27.599999999999998</v>
      </c>
      <c r="AB266" s="21"/>
    </row>
    <row r="267" spans="1:28" x14ac:dyDescent="0.25">
      <c r="A267" s="52">
        <v>14411</v>
      </c>
      <c r="B267" s="55" t="s">
        <v>109</v>
      </c>
      <c r="C267" s="76" t="s">
        <v>311</v>
      </c>
      <c r="D267" s="76"/>
      <c r="E267" s="24" t="s">
        <v>34</v>
      </c>
      <c r="F267" s="24" t="s">
        <v>62</v>
      </c>
      <c r="G267" s="12"/>
      <c r="H267" s="12"/>
      <c r="I267" s="12"/>
      <c r="J267" s="12"/>
      <c r="K267" s="12">
        <v>1</v>
      </c>
      <c r="L267" s="12"/>
      <c r="M267" s="12"/>
      <c r="N267" s="12">
        <v>2</v>
      </c>
      <c r="O267" s="12"/>
      <c r="P267" s="12"/>
      <c r="Q267" s="12"/>
      <c r="R267" s="12"/>
      <c r="S267" s="12"/>
      <c r="T267" s="12"/>
      <c r="U267" s="12"/>
      <c r="V267" s="12">
        <v>1</v>
      </c>
      <c r="W267" s="12"/>
      <c r="X267" s="12"/>
      <c r="Y267" s="12"/>
      <c r="Z267" s="12"/>
      <c r="AA267" s="30">
        <f>(G267*G$16)+(H267*H$16)+(I267*I$16)+(J267*J$16)+(K267*K$16)+(L267*L$16)+(M267*M$16)+(N267*N$16)+(O267*O$16)+(P267*P$16)+(Q267*Q$16)+(R267*R$16)+(S267*S$16)+(T267*T$16)+(U267*U$16)+(V267*V$16)+(W267*W$16)+(X267*X$16)+(Y267*Y$16)+(Z267*Z$16)</f>
        <v>39.1</v>
      </c>
      <c r="AB267" s="21"/>
    </row>
    <row r="268" spans="1:28" x14ac:dyDescent="0.25">
      <c r="A268" s="52">
        <v>14411</v>
      </c>
      <c r="B268" s="55" t="s">
        <v>291</v>
      </c>
      <c r="C268" s="95">
        <v>35537502</v>
      </c>
      <c r="D268" s="95"/>
      <c r="E268" s="24" t="s">
        <v>33</v>
      </c>
      <c r="F268" s="24" t="s">
        <v>27</v>
      </c>
      <c r="G268" s="12"/>
      <c r="H268" s="12"/>
      <c r="I268" s="12"/>
      <c r="J268" s="12">
        <v>1</v>
      </c>
      <c r="K268" s="12">
        <v>1</v>
      </c>
      <c r="L268" s="12"/>
      <c r="M268" s="12"/>
      <c r="N268" s="12">
        <v>4</v>
      </c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30">
        <f>(G268*G$16)+(H268*H$16)+(I268*I$16)+(J268*J$16)+(K268*K$16)+(L268*L$16)+(M268*M$16)+(N268*N$16)+(O268*O$16)+(P268*P$16)+(Q268*Q$16)+(R268*R$16)+(S268*S$16)+(T268*T$16)+(U268*U$16)+(V268*V$16)+(W268*W$16)+(X268*X$16)+(Y268*Y$16)+(Z268*Z$16)</f>
        <v>36.799999999999997</v>
      </c>
      <c r="AB268" s="21"/>
    </row>
    <row r="269" spans="1:28" x14ac:dyDescent="0.25">
      <c r="A269" s="52">
        <v>14411</v>
      </c>
      <c r="B269" s="55" t="s">
        <v>291</v>
      </c>
      <c r="C269" s="95">
        <v>35551801</v>
      </c>
      <c r="D269" s="95"/>
      <c r="E269" s="24" t="s">
        <v>34</v>
      </c>
      <c r="F269" s="24" t="s">
        <v>27</v>
      </c>
      <c r="G269" s="12"/>
      <c r="H269" s="12">
        <v>1</v>
      </c>
      <c r="I269" s="12"/>
      <c r="J269" s="12"/>
      <c r="K269" s="12">
        <v>1</v>
      </c>
      <c r="L269" s="12"/>
      <c r="M269" s="12"/>
      <c r="N269" s="12">
        <v>8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>
        <v>16.899999999999999</v>
      </c>
      <c r="AA269" s="30">
        <f>(G269*G$16)+(H269*H$16)+(I269*I$16)+(J269*J$16)+(K269*K$16)+(L269*L$16)+(M269*M$16)+(N269*N$16)+(O269*O$16)+(P269*P$16)+(Q269*Q$16)+(R269*R$16)+(S269*S$16)+(T269*T$16)+(U269*U$16)+(V269*V$16)+(W269*W$16)+(X269*X$16)+(Y269*Y$16)+(Z269*Z$16)</f>
        <v>80.36</v>
      </c>
      <c r="AB269" s="21"/>
    </row>
    <row r="270" spans="1:28" x14ac:dyDescent="0.25">
      <c r="A270" s="52">
        <v>14411</v>
      </c>
      <c r="B270" s="56" t="s">
        <v>95</v>
      </c>
      <c r="C270" s="95">
        <v>34591001</v>
      </c>
      <c r="D270" s="95"/>
      <c r="E270" s="24" t="s">
        <v>33</v>
      </c>
      <c r="F270" s="24" t="s">
        <v>312</v>
      </c>
      <c r="G270" s="12"/>
      <c r="H270" s="12"/>
      <c r="I270" s="12"/>
      <c r="J270" s="12">
        <v>1</v>
      </c>
      <c r="K270" s="12">
        <v>1</v>
      </c>
      <c r="L270" s="12"/>
      <c r="M270" s="12"/>
      <c r="N270" s="12">
        <v>5</v>
      </c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30">
        <f>(G270*G$16)+(H270*H$16)+(I270*I$16)+(J270*J$16)+(K270*K$16)+(L270*L$16)+(M270*M$16)+(N270*N$16)+(O270*O$16)+(P270*P$16)+(Q270*Q$16)+(R270*R$16)+(S270*S$16)+(T270*T$16)+(U270*U$16)+(V270*V$16)+(W270*W$16)+(X270*X$16)+(Y270*Y$16)+(Z270*Z$16)</f>
        <v>41.4</v>
      </c>
    </row>
    <row r="271" spans="1:28" x14ac:dyDescent="0.25">
      <c r="A271" s="52">
        <v>14411</v>
      </c>
      <c r="B271" s="55" t="s">
        <v>291</v>
      </c>
      <c r="C271" s="95">
        <v>35551602</v>
      </c>
      <c r="D271" s="95"/>
      <c r="E271" s="24" t="s">
        <v>34</v>
      </c>
      <c r="F271" s="24" t="s">
        <v>312</v>
      </c>
      <c r="G271" s="12"/>
      <c r="H271" s="12">
        <v>1</v>
      </c>
      <c r="I271" s="12"/>
      <c r="J271" s="12"/>
      <c r="K271" s="12">
        <v>1</v>
      </c>
      <c r="L271" s="12"/>
      <c r="M271" s="12"/>
      <c r="N271" s="12">
        <v>4</v>
      </c>
      <c r="O271" s="12">
        <v>1</v>
      </c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30">
        <f t="shared" si="18"/>
        <v>62.099999999999994</v>
      </c>
    </row>
    <row r="272" spans="1:28" x14ac:dyDescent="0.25">
      <c r="A272" s="52">
        <v>14411</v>
      </c>
      <c r="B272" s="55" t="s">
        <v>313</v>
      </c>
      <c r="C272" s="95">
        <v>1210001868</v>
      </c>
      <c r="D272" s="95"/>
      <c r="E272" s="24" t="s">
        <v>33</v>
      </c>
      <c r="F272" s="24" t="s">
        <v>77</v>
      </c>
      <c r="G272" s="12"/>
      <c r="H272" s="12">
        <v>1</v>
      </c>
      <c r="I272" s="12"/>
      <c r="J272" s="12">
        <v>1</v>
      </c>
      <c r="K272" s="12">
        <v>1</v>
      </c>
      <c r="L272" s="12"/>
      <c r="M272" s="12"/>
      <c r="N272" s="12">
        <v>5</v>
      </c>
      <c r="O272" s="12">
        <v>1</v>
      </c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30">
        <f t="shared" si="18"/>
        <v>78.2</v>
      </c>
    </row>
    <row r="273" spans="1:28" x14ac:dyDescent="0.25">
      <c r="A273" s="52">
        <v>14411</v>
      </c>
      <c r="B273" s="55" t="s">
        <v>313</v>
      </c>
      <c r="C273" s="95">
        <v>1210001869</v>
      </c>
      <c r="D273" s="95"/>
      <c r="E273" s="24" t="s">
        <v>34</v>
      </c>
      <c r="F273" s="24" t="s">
        <v>77</v>
      </c>
      <c r="G273" s="12"/>
      <c r="H273" s="12"/>
      <c r="I273" s="12"/>
      <c r="J273" s="12"/>
      <c r="K273" s="12">
        <v>1</v>
      </c>
      <c r="L273" s="12"/>
      <c r="M273" s="12"/>
      <c r="N273" s="12">
        <v>8</v>
      </c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>
        <v>759.52</v>
      </c>
      <c r="AA273" s="30">
        <f t="shared" si="18"/>
        <v>347.50799999999998</v>
      </c>
      <c r="AB273" t="s">
        <v>272</v>
      </c>
    </row>
    <row r="274" spans="1:28" x14ac:dyDescent="0.25">
      <c r="B274" s="78" t="s">
        <v>317</v>
      </c>
    </row>
    <row r="275" spans="1:28" x14ac:dyDescent="0.25">
      <c r="A275" s="52">
        <v>14466</v>
      </c>
      <c r="B275" s="55" t="s">
        <v>162</v>
      </c>
      <c r="C275" s="95">
        <v>1304004110</v>
      </c>
      <c r="D275" s="95"/>
      <c r="E275" s="24" t="s">
        <v>33</v>
      </c>
      <c r="F275" s="24" t="s">
        <v>314</v>
      </c>
      <c r="G275" s="12"/>
      <c r="H275" s="12">
        <v>1</v>
      </c>
      <c r="I275" s="12"/>
      <c r="J275" s="12">
        <v>1</v>
      </c>
      <c r="K275" s="12">
        <v>1</v>
      </c>
      <c r="L275" s="12"/>
      <c r="M275" s="12"/>
      <c r="N275" s="12">
        <v>5</v>
      </c>
      <c r="O275" s="12">
        <v>1</v>
      </c>
      <c r="P275" s="12"/>
      <c r="Q275" s="12"/>
      <c r="R275" s="12">
        <v>1</v>
      </c>
      <c r="S275" s="12"/>
      <c r="T275" s="12"/>
      <c r="U275" s="12"/>
      <c r="V275" s="12"/>
      <c r="W275" s="12"/>
      <c r="X275" s="12"/>
      <c r="Y275" s="12"/>
      <c r="Z275" s="12">
        <v>17.5</v>
      </c>
      <c r="AA275" s="30">
        <f t="shared" ref="AA275:AA282" si="19">(G275*G$16)+(H275*H$16)+(I275*I$16)+(J275*J$16)+(K275*K$16)+(L275*L$16)+(M275*M$16)+(N275*N$16)+(O275*O$16)+(P275*P$16)+(Q275*Q$16)+(R275*R$16)+(S275*S$16)+(T275*T$16)+(U275*U$16)+(V275*V$16)+(W275*W$16)+(X275*X$16)+(Y275*Y$16)+(Z275*Z$16)</f>
        <v>99</v>
      </c>
    </row>
    <row r="276" spans="1:28" x14ac:dyDescent="0.25">
      <c r="A276" s="52">
        <v>14466</v>
      </c>
      <c r="B276" s="55" t="s">
        <v>162</v>
      </c>
      <c r="C276" s="95">
        <v>1304004201</v>
      </c>
      <c r="D276" s="95"/>
      <c r="E276" s="24" t="s">
        <v>34</v>
      </c>
      <c r="F276" s="24" t="s">
        <v>314</v>
      </c>
      <c r="G276" s="12"/>
      <c r="H276" s="12"/>
      <c r="I276" s="12"/>
      <c r="J276" s="12"/>
      <c r="K276" s="12">
        <v>1</v>
      </c>
      <c r="L276" s="12"/>
      <c r="M276" s="12"/>
      <c r="N276" s="12">
        <v>4</v>
      </c>
      <c r="O276" s="12"/>
      <c r="P276" s="12">
        <v>1</v>
      </c>
      <c r="Q276" s="12"/>
      <c r="R276" s="12">
        <v>4</v>
      </c>
      <c r="S276" s="12"/>
      <c r="T276" s="12"/>
      <c r="U276" s="12"/>
      <c r="V276" s="12"/>
      <c r="W276" s="12"/>
      <c r="X276" s="12"/>
      <c r="Y276" s="12"/>
      <c r="Z276" s="12"/>
      <c r="AA276" s="30">
        <f t="shared" si="19"/>
        <v>87.4</v>
      </c>
    </row>
    <row r="277" spans="1:28" x14ac:dyDescent="0.25">
      <c r="A277" s="52">
        <v>14466</v>
      </c>
      <c r="B277" s="56" t="s">
        <v>107</v>
      </c>
      <c r="C277" s="95">
        <v>23171601</v>
      </c>
      <c r="D277" s="95"/>
      <c r="E277" s="24" t="s">
        <v>33</v>
      </c>
      <c r="F277" s="25" t="s">
        <v>315</v>
      </c>
      <c r="G277" s="12"/>
      <c r="H277" s="12"/>
      <c r="I277" s="12"/>
      <c r="J277" s="12"/>
      <c r="K277" s="12">
        <v>1</v>
      </c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30">
        <f t="shared" si="19"/>
        <v>6.9</v>
      </c>
      <c r="AB277" t="s">
        <v>277</v>
      </c>
    </row>
    <row r="278" spans="1:28" x14ac:dyDescent="0.25">
      <c r="A278" s="52">
        <v>14466</v>
      </c>
      <c r="B278" s="56" t="s">
        <v>212</v>
      </c>
      <c r="C278" s="95">
        <v>29535501</v>
      </c>
      <c r="D278" s="95"/>
      <c r="E278" s="24" t="s">
        <v>34</v>
      </c>
      <c r="F278" s="24" t="s">
        <v>114</v>
      </c>
      <c r="G278" s="12"/>
      <c r="H278" s="12"/>
      <c r="I278" s="12"/>
      <c r="J278" s="12"/>
      <c r="K278" s="12">
        <v>1</v>
      </c>
      <c r="L278" s="12"/>
      <c r="M278" s="12"/>
      <c r="N278" s="12">
        <v>12</v>
      </c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30">
        <f t="shared" si="19"/>
        <v>62.099999999999994</v>
      </c>
      <c r="AB278" s="77" t="s">
        <v>277</v>
      </c>
    </row>
    <row r="279" spans="1:28" x14ac:dyDescent="0.25">
      <c r="A279" s="52">
        <v>14466</v>
      </c>
      <c r="B279" s="55" t="s">
        <v>132</v>
      </c>
      <c r="C279" s="95">
        <v>1205006023</v>
      </c>
      <c r="D279" s="95"/>
      <c r="E279" s="24" t="s">
        <v>33</v>
      </c>
      <c r="F279" s="24" t="s">
        <v>316</v>
      </c>
      <c r="G279" s="12"/>
      <c r="H279" s="12"/>
      <c r="I279" s="12"/>
      <c r="J279" s="12">
        <v>1</v>
      </c>
      <c r="K279" s="12">
        <v>1</v>
      </c>
      <c r="L279" s="12"/>
      <c r="M279" s="12"/>
      <c r="N279" s="12">
        <v>3</v>
      </c>
      <c r="O279" s="12"/>
      <c r="P279" s="12"/>
      <c r="Q279" s="12"/>
      <c r="R279" s="12">
        <v>1</v>
      </c>
      <c r="S279" s="12"/>
      <c r="T279" s="12"/>
      <c r="U279" s="12"/>
      <c r="V279" s="12"/>
      <c r="W279" s="12"/>
      <c r="X279" s="12"/>
      <c r="Y279" s="12"/>
      <c r="Z279" s="12"/>
      <c r="AA279" s="30">
        <f t="shared" si="19"/>
        <v>46</v>
      </c>
    </row>
    <row r="280" spans="1:28" x14ac:dyDescent="0.25">
      <c r="A280" s="52">
        <v>14466</v>
      </c>
      <c r="B280" s="55" t="s">
        <v>132</v>
      </c>
      <c r="C280" s="95">
        <v>1205006043</v>
      </c>
      <c r="D280" s="95"/>
      <c r="E280" s="24" t="s">
        <v>34</v>
      </c>
      <c r="F280" s="24" t="s">
        <v>316</v>
      </c>
      <c r="G280" s="12"/>
      <c r="H280" s="12"/>
      <c r="I280" s="12"/>
      <c r="J280" s="12"/>
      <c r="K280" s="12">
        <v>1</v>
      </c>
      <c r="L280" s="12"/>
      <c r="M280" s="12"/>
      <c r="N280" s="12">
        <v>4</v>
      </c>
      <c r="O280" s="12">
        <v>1</v>
      </c>
      <c r="P280" s="12">
        <v>1</v>
      </c>
      <c r="Q280" s="12"/>
      <c r="R280" s="12">
        <v>3</v>
      </c>
      <c r="S280" s="12"/>
      <c r="T280" s="12"/>
      <c r="U280" s="12"/>
      <c r="V280" s="12"/>
      <c r="W280" s="12"/>
      <c r="X280" s="12"/>
      <c r="Y280" s="12"/>
      <c r="Z280" s="12"/>
      <c r="AA280" s="30">
        <f t="shared" si="19"/>
        <v>80.5</v>
      </c>
    </row>
    <row r="281" spans="1:28" x14ac:dyDescent="0.25">
      <c r="A281" s="52">
        <v>14466</v>
      </c>
      <c r="B281" s="56" t="s">
        <v>125</v>
      </c>
      <c r="C281" s="95">
        <v>25902401</v>
      </c>
      <c r="D281" s="95"/>
      <c r="E281" s="24" t="s">
        <v>33</v>
      </c>
      <c r="F281" s="24" t="s">
        <v>39</v>
      </c>
      <c r="G281" s="12"/>
      <c r="H281" s="12"/>
      <c r="I281" s="12"/>
      <c r="J281" s="12"/>
      <c r="K281" s="12">
        <v>1</v>
      </c>
      <c r="L281" s="12"/>
      <c r="M281" s="12"/>
      <c r="N281" s="12">
        <v>3</v>
      </c>
      <c r="O281" s="12"/>
      <c r="P281" s="12"/>
      <c r="Q281" s="12"/>
      <c r="R281" s="12">
        <v>1</v>
      </c>
      <c r="S281" s="12"/>
      <c r="T281" s="12"/>
      <c r="U281" s="12"/>
      <c r="V281" s="12"/>
      <c r="W281" s="12"/>
      <c r="X281" s="12"/>
      <c r="Y281" s="12"/>
      <c r="Z281" s="12">
        <v>17.5</v>
      </c>
      <c r="AA281" s="30">
        <f t="shared" si="19"/>
        <v>41.5</v>
      </c>
      <c r="AB281" t="s">
        <v>277</v>
      </c>
    </row>
    <row r="282" spans="1:28" x14ac:dyDescent="0.25">
      <c r="A282" s="52">
        <v>14466</v>
      </c>
      <c r="B282" s="55" t="s">
        <v>126</v>
      </c>
      <c r="C282" s="95" t="s">
        <v>82</v>
      </c>
      <c r="D282" s="95"/>
      <c r="E282" s="24" t="s">
        <v>34</v>
      </c>
      <c r="F282" s="24" t="s">
        <v>39</v>
      </c>
      <c r="G282" s="12"/>
      <c r="H282" s="12"/>
      <c r="I282" s="12"/>
      <c r="J282" s="12"/>
      <c r="K282" s="12">
        <v>1</v>
      </c>
      <c r="L282" s="12"/>
      <c r="M282" s="12"/>
      <c r="N282" s="12">
        <v>2</v>
      </c>
      <c r="O282" s="12"/>
      <c r="P282" s="12">
        <v>1</v>
      </c>
      <c r="Q282" s="12"/>
      <c r="R282" s="12">
        <v>3</v>
      </c>
      <c r="S282" s="12"/>
      <c r="T282" s="12"/>
      <c r="U282" s="12"/>
      <c r="V282" s="12"/>
      <c r="W282" s="12"/>
      <c r="X282" s="12"/>
      <c r="Y282" s="12"/>
      <c r="Z282" s="12"/>
      <c r="AA282" s="30">
        <f t="shared" si="19"/>
        <v>64.400000000000006</v>
      </c>
    </row>
    <row r="283" spans="1:28" x14ac:dyDescent="0.25">
      <c r="B283" s="78" t="s">
        <v>318</v>
      </c>
    </row>
    <row r="284" spans="1:28" x14ac:dyDescent="0.25">
      <c r="A284" s="52">
        <v>14467</v>
      </c>
      <c r="B284" s="56" t="s">
        <v>212</v>
      </c>
      <c r="C284" s="95">
        <v>29521802</v>
      </c>
      <c r="D284" s="95"/>
      <c r="E284" s="24" t="s">
        <v>33</v>
      </c>
      <c r="F284" s="24" t="s">
        <v>183</v>
      </c>
      <c r="G284" s="12"/>
      <c r="H284" s="12"/>
      <c r="I284" s="12"/>
      <c r="J284" s="12"/>
      <c r="K284" s="12">
        <v>1</v>
      </c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30">
        <f t="shared" ref="AA284:AA295" si="20">(G284*G$16)+(H284*H$16)+(I284*I$16)+(J284*J$16)+(K284*K$16)+(L284*L$16)+(M284*M$16)+(N284*N$16)+(O284*O$16)+(P284*P$16)+(Q284*Q$16)+(R284*R$16)+(S284*S$16)+(T284*T$16)+(U284*U$16)+(V284*V$16)+(W284*W$16)+(X284*X$16)+(Y284*Y$16)+(Z284*Z$16)</f>
        <v>6.9</v>
      </c>
    </row>
    <row r="285" spans="1:28" x14ac:dyDescent="0.25">
      <c r="A285" s="52">
        <v>14467</v>
      </c>
      <c r="B285" s="56" t="s">
        <v>212</v>
      </c>
      <c r="C285" s="95">
        <v>29536001</v>
      </c>
      <c r="D285" s="95"/>
      <c r="E285" s="24" t="s">
        <v>34</v>
      </c>
      <c r="F285" s="24" t="s">
        <v>183</v>
      </c>
      <c r="G285" s="12"/>
      <c r="H285" s="12"/>
      <c r="I285" s="12"/>
      <c r="J285" s="12"/>
      <c r="K285" s="12">
        <v>1</v>
      </c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30">
        <f t="shared" si="20"/>
        <v>6.9</v>
      </c>
    </row>
    <row r="286" spans="1:28" x14ac:dyDescent="0.25">
      <c r="A286" s="52">
        <v>14467</v>
      </c>
      <c r="B286" s="55" t="s">
        <v>97</v>
      </c>
      <c r="C286" s="95" t="s">
        <v>113</v>
      </c>
      <c r="D286" s="95"/>
      <c r="E286" s="24" t="s">
        <v>33</v>
      </c>
      <c r="F286" s="24" t="s">
        <v>114</v>
      </c>
      <c r="G286" s="12"/>
      <c r="H286" s="12">
        <v>1</v>
      </c>
      <c r="I286" s="12"/>
      <c r="J286" s="12">
        <v>1</v>
      </c>
      <c r="K286" s="12">
        <v>1</v>
      </c>
      <c r="L286" s="12"/>
      <c r="M286" s="12"/>
      <c r="N286" s="12">
        <v>8</v>
      </c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30">
        <f t="shared" si="20"/>
        <v>85.1</v>
      </c>
    </row>
    <row r="287" spans="1:28" x14ac:dyDescent="0.25">
      <c r="A287" s="52">
        <v>14467</v>
      </c>
      <c r="B287" s="55" t="s">
        <v>97</v>
      </c>
      <c r="C287" s="95" t="s">
        <v>115</v>
      </c>
      <c r="D287" s="95"/>
      <c r="E287" s="24" t="s">
        <v>34</v>
      </c>
      <c r="F287" s="24" t="s">
        <v>114</v>
      </c>
      <c r="G287" s="12"/>
      <c r="H287" s="12"/>
      <c r="I287" s="12"/>
      <c r="J287" s="12"/>
      <c r="K287" s="12">
        <v>1</v>
      </c>
      <c r="L287" s="12"/>
      <c r="M287" s="12"/>
      <c r="N287" s="12">
        <v>7</v>
      </c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30">
        <f t="shared" si="20"/>
        <v>39.099999999999994</v>
      </c>
    </row>
    <row r="288" spans="1:28" x14ac:dyDescent="0.25">
      <c r="A288" s="52">
        <v>14467</v>
      </c>
      <c r="B288" s="55" t="s">
        <v>90</v>
      </c>
      <c r="C288" s="95" t="s">
        <v>319</v>
      </c>
      <c r="D288" s="95"/>
      <c r="E288" s="24" t="s">
        <v>33</v>
      </c>
      <c r="F288" s="24" t="s">
        <v>320</v>
      </c>
      <c r="G288" s="12"/>
      <c r="H288" s="12">
        <v>1</v>
      </c>
      <c r="I288" s="12"/>
      <c r="J288" s="12">
        <v>1</v>
      </c>
      <c r="K288" s="12">
        <v>1</v>
      </c>
      <c r="L288" s="12"/>
      <c r="M288" s="12"/>
      <c r="N288" s="12">
        <v>2</v>
      </c>
      <c r="O288" s="12"/>
      <c r="P288" s="12">
        <v>1</v>
      </c>
      <c r="Q288" s="12"/>
      <c r="R288" s="12"/>
      <c r="S288" s="12"/>
      <c r="T288" s="12"/>
      <c r="U288" s="12"/>
      <c r="V288" s="12"/>
      <c r="W288" s="12"/>
      <c r="X288" s="12"/>
      <c r="Y288" s="12"/>
      <c r="Z288" s="12">
        <v>12.5</v>
      </c>
      <c r="AA288" s="30">
        <f t="shared" si="20"/>
        <v>69.400000000000006</v>
      </c>
    </row>
    <row r="289" spans="1:28" x14ac:dyDescent="0.25">
      <c r="A289" s="52">
        <v>14467</v>
      </c>
      <c r="B289" s="55" t="s">
        <v>90</v>
      </c>
      <c r="C289" s="95" t="s">
        <v>321</v>
      </c>
      <c r="D289" s="95"/>
      <c r="E289" s="24" t="s">
        <v>34</v>
      </c>
      <c r="F289" s="24" t="s">
        <v>320</v>
      </c>
      <c r="G289" s="12"/>
      <c r="H289" s="12"/>
      <c r="I289" s="12"/>
      <c r="J289" s="12"/>
      <c r="K289" s="12">
        <v>1</v>
      </c>
      <c r="L289" s="12"/>
      <c r="M289" s="12"/>
      <c r="N289" s="12">
        <v>6</v>
      </c>
      <c r="O289" s="12"/>
      <c r="P289" s="12"/>
      <c r="Q289" s="12"/>
      <c r="R289" s="12"/>
      <c r="S289" s="12"/>
      <c r="T289" s="12"/>
      <c r="U289" s="12"/>
      <c r="V289" s="12">
        <v>1</v>
      </c>
      <c r="W289" s="12"/>
      <c r="X289" s="12"/>
      <c r="Y289" s="12"/>
      <c r="Z289" s="12"/>
      <c r="AA289" s="30">
        <f t="shared" si="20"/>
        <v>57.5</v>
      </c>
    </row>
    <row r="290" spans="1:28" x14ac:dyDescent="0.25">
      <c r="A290" s="52">
        <v>14467</v>
      </c>
      <c r="B290" s="55" t="s">
        <v>97</v>
      </c>
      <c r="C290" s="95" t="s">
        <v>322</v>
      </c>
      <c r="D290" s="95"/>
      <c r="E290" s="24" t="s">
        <v>33</v>
      </c>
      <c r="F290" s="25" t="s">
        <v>323</v>
      </c>
      <c r="G290" s="12"/>
      <c r="H290" s="12">
        <v>1</v>
      </c>
      <c r="I290" s="12"/>
      <c r="J290" s="12">
        <v>1</v>
      </c>
      <c r="K290" s="12">
        <v>1</v>
      </c>
      <c r="L290" s="12"/>
      <c r="M290" s="12"/>
      <c r="N290" s="12">
        <v>5</v>
      </c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30">
        <f t="shared" si="20"/>
        <v>71.3</v>
      </c>
    </row>
    <row r="291" spans="1:28" x14ac:dyDescent="0.25">
      <c r="A291" s="52">
        <v>14467</v>
      </c>
      <c r="B291" s="55" t="s">
        <v>97</v>
      </c>
      <c r="C291" s="95" t="s">
        <v>324</v>
      </c>
      <c r="D291" s="95"/>
      <c r="E291" s="24" t="s">
        <v>34</v>
      </c>
      <c r="F291" s="24" t="s">
        <v>323</v>
      </c>
      <c r="G291" s="12"/>
      <c r="H291" s="12"/>
      <c r="I291" s="12"/>
      <c r="J291" s="12"/>
      <c r="K291" s="12">
        <v>1</v>
      </c>
      <c r="L291" s="12"/>
      <c r="M291" s="12"/>
      <c r="N291" s="12">
        <v>7</v>
      </c>
      <c r="O291" s="12">
        <v>1</v>
      </c>
      <c r="P291" s="12">
        <v>1</v>
      </c>
      <c r="Q291" s="12"/>
      <c r="R291" s="12">
        <v>1</v>
      </c>
      <c r="S291" s="12"/>
      <c r="T291" s="12"/>
      <c r="U291" s="12"/>
      <c r="V291" s="12"/>
      <c r="W291" s="12"/>
      <c r="X291" s="12"/>
      <c r="Y291" s="12"/>
      <c r="Z291" s="12"/>
      <c r="AA291" s="30">
        <f t="shared" si="20"/>
        <v>66.699999999999989</v>
      </c>
    </row>
    <row r="292" spans="1:28" x14ac:dyDescent="0.25">
      <c r="A292" s="52">
        <v>14467</v>
      </c>
      <c r="B292" s="56" t="s">
        <v>276</v>
      </c>
      <c r="C292" s="95">
        <v>33036901</v>
      </c>
      <c r="D292" s="95"/>
      <c r="E292" s="24" t="s">
        <v>33</v>
      </c>
      <c r="F292" s="24" t="s">
        <v>138</v>
      </c>
      <c r="G292" s="12"/>
      <c r="H292" s="12">
        <v>1</v>
      </c>
      <c r="I292" s="12"/>
      <c r="J292" s="12">
        <v>1</v>
      </c>
      <c r="K292" s="12">
        <v>1</v>
      </c>
      <c r="L292" s="12"/>
      <c r="M292" s="12"/>
      <c r="N292" s="12">
        <v>5</v>
      </c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>
        <v>21.68</v>
      </c>
      <c r="AA292" s="30">
        <f t="shared" si="20"/>
        <v>79.971999999999994</v>
      </c>
    </row>
    <row r="293" spans="1:28" x14ac:dyDescent="0.25">
      <c r="A293" s="52">
        <v>14467</v>
      </c>
      <c r="B293" s="56" t="s">
        <v>305</v>
      </c>
      <c r="C293" s="95">
        <v>29274401</v>
      </c>
      <c r="D293" s="95"/>
      <c r="E293" s="24" t="s">
        <v>34</v>
      </c>
      <c r="F293" s="24" t="s">
        <v>138</v>
      </c>
      <c r="G293" s="12"/>
      <c r="H293" s="12"/>
      <c r="I293" s="12"/>
      <c r="J293" s="12"/>
      <c r="K293" s="12">
        <v>1</v>
      </c>
      <c r="L293" s="12"/>
      <c r="M293" s="12"/>
      <c r="N293" s="12">
        <v>8</v>
      </c>
      <c r="O293" s="12">
        <v>3</v>
      </c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30">
        <f t="shared" si="20"/>
        <v>64.400000000000006</v>
      </c>
    </row>
    <row r="294" spans="1:28" x14ac:dyDescent="0.25">
      <c r="A294" s="52">
        <v>14467</v>
      </c>
      <c r="B294" s="55" t="s">
        <v>141</v>
      </c>
      <c r="C294" s="95">
        <v>38090601</v>
      </c>
      <c r="D294" s="95"/>
      <c r="E294" s="24" t="s">
        <v>33</v>
      </c>
      <c r="F294" s="24" t="s">
        <v>325</v>
      </c>
      <c r="G294" s="12">
        <v>1</v>
      </c>
      <c r="H294" s="12">
        <v>1</v>
      </c>
      <c r="I294" s="12"/>
      <c r="J294" s="12">
        <v>1</v>
      </c>
      <c r="K294" s="12">
        <v>1</v>
      </c>
      <c r="L294" s="12"/>
      <c r="M294" s="12"/>
      <c r="N294" s="12">
        <v>4</v>
      </c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>
        <v>56.68</v>
      </c>
      <c r="AA294" s="30">
        <f t="shared" si="20"/>
        <v>100.87199999999999</v>
      </c>
    </row>
    <row r="295" spans="1:28" x14ac:dyDescent="0.25">
      <c r="A295" s="52">
        <v>14467</v>
      </c>
      <c r="B295" s="55" t="s">
        <v>141</v>
      </c>
      <c r="C295" s="95">
        <v>38104701</v>
      </c>
      <c r="D295" s="95"/>
      <c r="E295" s="24" t="s">
        <v>34</v>
      </c>
      <c r="F295" s="24" t="s">
        <v>325</v>
      </c>
      <c r="G295" s="12"/>
      <c r="H295" s="12"/>
      <c r="I295" s="12"/>
      <c r="J295" s="12"/>
      <c r="K295" s="12">
        <v>1</v>
      </c>
      <c r="L295" s="12"/>
      <c r="M295" s="12"/>
      <c r="N295" s="12">
        <v>6</v>
      </c>
      <c r="O295" s="12"/>
      <c r="P295" s="12">
        <v>1</v>
      </c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30">
        <f t="shared" si="20"/>
        <v>41.4</v>
      </c>
    </row>
    <row r="297" spans="1:28" x14ac:dyDescent="0.25">
      <c r="A297" s="52">
        <v>14560</v>
      </c>
      <c r="B297" s="55" t="s">
        <v>263</v>
      </c>
      <c r="C297" s="95">
        <v>39643401</v>
      </c>
      <c r="D297" s="95"/>
      <c r="E297" s="24" t="s">
        <v>33</v>
      </c>
      <c r="F297" s="25" t="s">
        <v>62</v>
      </c>
      <c r="G297" s="12"/>
      <c r="H297" s="12"/>
      <c r="I297" s="12"/>
      <c r="J297" s="12">
        <v>1</v>
      </c>
      <c r="K297" s="12">
        <v>1</v>
      </c>
      <c r="L297" s="12"/>
      <c r="M297" s="12"/>
      <c r="N297" s="12">
        <v>7</v>
      </c>
      <c r="O297" s="12">
        <v>1</v>
      </c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30">
        <f t="shared" ref="AA297:AA317" si="21">(G297*G$16)+(H297*H$16)+(I297*I$16)+(J297*J$16)+(K297*K$16)+(L297*L$16)+(M297*M$16)+(N297*N$16)+(O297*O$16)+(P297*P$16)+(Q297*Q$16)+(R297*R$16)+(S297*S$16)+(T297*T$16)+(U297*U$16)+(V297*V$16)+(W297*W$16)+(X297*X$16)+(Y297*Y$16)+(Z297*Z$16)</f>
        <v>57.499999999999993</v>
      </c>
    </row>
    <row r="298" spans="1:28" x14ac:dyDescent="0.25">
      <c r="A298" s="52">
        <v>14560</v>
      </c>
      <c r="B298" s="55" t="s">
        <v>263</v>
      </c>
      <c r="C298" s="95">
        <v>39644002</v>
      </c>
      <c r="D298" s="95"/>
      <c r="E298" s="24" t="s">
        <v>34</v>
      </c>
      <c r="F298" s="24" t="s">
        <v>62</v>
      </c>
      <c r="G298" s="12"/>
      <c r="H298" s="12">
        <v>1</v>
      </c>
      <c r="I298" s="12"/>
      <c r="J298" s="12"/>
      <c r="K298" s="12">
        <v>1</v>
      </c>
      <c r="L298" s="12"/>
      <c r="M298" s="12"/>
      <c r="N298" s="12">
        <v>6</v>
      </c>
      <c r="O298" s="12">
        <v>6</v>
      </c>
      <c r="P298" s="12">
        <v>1</v>
      </c>
      <c r="Q298" s="12"/>
      <c r="R298" s="12"/>
      <c r="S298" s="12"/>
      <c r="T298" s="12"/>
      <c r="U298" s="12"/>
      <c r="V298" s="12"/>
      <c r="W298" s="12"/>
      <c r="X298" s="12">
        <v>2</v>
      </c>
      <c r="Y298" s="12"/>
      <c r="Z298" s="12"/>
      <c r="AA298" s="30">
        <f t="shared" si="21"/>
        <v>135.69999999999999</v>
      </c>
    </row>
    <row r="299" spans="1:28" x14ac:dyDescent="0.25">
      <c r="A299" s="52">
        <v>14560</v>
      </c>
      <c r="B299" s="55" t="s">
        <v>132</v>
      </c>
      <c r="C299" s="95">
        <v>1205006020</v>
      </c>
      <c r="D299" s="95"/>
      <c r="E299" s="24" t="s">
        <v>33</v>
      </c>
      <c r="F299" s="25" t="s">
        <v>224</v>
      </c>
      <c r="G299" s="12"/>
      <c r="H299" s="12"/>
      <c r="I299" s="12"/>
      <c r="J299" s="12"/>
      <c r="K299" s="12">
        <v>1</v>
      </c>
      <c r="L299" s="12"/>
      <c r="M299" s="12"/>
      <c r="N299" s="12">
        <v>8</v>
      </c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>
        <v>1.77</v>
      </c>
      <c r="AA299" s="30">
        <f t="shared" si="21"/>
        <v>44.407999999999994</v>
      </c>
    </row>
    <row r="300" spans="1:28" x14ac:dyDescent="0.25">
      <c r="A300" s="52">
        <v>14560</v>
      </c>
      <c r="B300" s="55" t="s">
        <v>132</v>
      </c>
      <c r="C300" s="95">
        <v>1205006040</v>
      </c>
      <c r="D300" s="95"/>
      <c r="E300" s="24" t="s">
        <v>34</v>
      </c>
      <c r="F300" s="24" t="s">
        <v>224</v>
      </c>
      <c r="G300" s="12"/>
      <c r="H300" s="12"/>
      <c r="I300" s="12"/>
      <c r="J300" s="12"/>
      <c r="K300" s="12">
        <v>1</v>
      </c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30">
        <f t="shared" si="21"/>
        <v>6.9</v>
      </c>
      <c r="AB300" s="21" t="s">
        <v>272</v>
      </c>
    </row>
    <row r="301" spans="1:28" x14ac:dyDescent="0.25">
      <c r="A301" s="52">
        <v>14560</v>
      </c>
      <c r="B301" s="56" t="s">
        <v>276</v>
      </c>
      <c r="C301" s="95">
        <v>33037301</v>
      </c>
      <c r="D301" s="95"/>
      <c r="E301" s="24" t="s">
        <v>33</v>
      </c>
      <c r="F301" s="24" t="s">
        <v>227</v>
      </c>
      <c r="G301" s="12"/>
      <c r="H301" s="12"/>
      <c r="I301" s="12"/>
      <c r="J301" s="12">
        <v>1</v>
      </c>
      <c r="K301" s="12">
        <v>1</v>
      </c>
      <c r="L301" s="12"/>
      <c r="M301" s="12"/>
      <c r="N301" s="12">
        <v>7</v>
      </c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30">
        <f t="shared" si="21"/>
        <v>50.599999999999994</v>
      </c>
      <c r="AB301" t="s">
        <v>277</v>
      </c>
    </row>
    <row r="302" spans="1:28" x14ac:dyDescent="0.25">
      <c r="A302" s="52">
        <v>14560</v>
      </c>
      <c r="B302" s="56" t="s">
        <v>276</v>
      </c>
      <c r="C302" s="95">
        <v>29535602</v>
      </c>
      <c r="D302" s="95"/>
      <c r="E302" s="24" t="s">
        <v>34</v>
      </c>
      <c r="F302" s="24" t="s">
        <v>227</v>
      </c>
      <c r="G302" s="12"/>
      <c r="H302" s="12">
        <v>1</v>
      </c>
      <c r="I302" s="12"/>
      <c r="J302" s="12"/>
      <c r="K302" s="12">
        <v>1</v>
      </c>
      <c r="L302" s="12"/>
      <c r="M302" s="12"/>
      <c r="N302" s="12">
        <v>8</v>
      </c>
      <c r="O302" s="12">
        <v>1</v>
      </c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>
        <v>33.799999999999997</v>
      </c>
      <c r="AA302" s="30">
        <f t="shared" si="21"/>
        <v>94.02</v>
      </c>
      <c r="AB302" t="s">
        <v>277</v>
      </c>
    </row>
    <row r="303" spans="1:28" x14ac:dyDescent="0.25">
      <c r="A303" s="52">
        <v>14560</v>
      </c>
      <c r="B303" s="56" t="s">
        <v>291</v>
      </c>
      <c r="C303" s="95">
        <v>35545601</v>
      </c>
      <c r="D303" s="95"/>
      <c r="E303" s="24" t="s">
        <v>33</v>
      </c>
      <c r="F303" s="24" t="s">
        <v>54</v>
      </c>
      <c r="G303" s="12"/>
      <c r="H303" s="12"/>
      <c r="I303" s="12"/>
      <c r="J303" s="12">
        <v>1</v>
      </c>
      <c r="K303" s="12">
        <v>1</v>
      </c>
      <c r="L303" s="12"/>
      <c r="M303" s="12"/>
      <c r="N303" s="12">
        <v>8</v>
      </c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30">
        <f t="shared" si="21"/>
        <v>55.199999999999996</v>
      </c>
      <c r="AB303" t="s">
        <v>277</v>
      </c>
    </row>
    <row r="304" spans="1:28" x14ac:dyDescent="0.25">
      <c r="A304" s="52">
        <v>14560</v>
      </c>
      <c r="B304" s="56" t="s">
        <v>291</v>
      </c>
      <c r="C304" s="95">
        <v>35551601</v>
      </c>
      <c r="D304" s="95"/>
      <c r="E304" s="24" t="s">
        <v>34</v>
      </c>
      <c r="F304" s="24" t="s">
        <v>54</v>
      </c>
      <c r="G304" s="12"/>
      <c r="H304" s="12"/>
      <c r="I304" s="12"/>
      <c r="J304" s="12"/>
      <c r="K304" s="12">
        <v>1</v>
      </c>
      <c r="L304" s="12"/>
      <c r="M304" s="12"/>
      <c r="N304" s="12">
        <v>2</v>
      </c>
      <c r="O304" s="12">
        <v>1</v>
      </c>
      <c r="P304" s="12">
        <v>2</v>
      </c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30">
        <f t="shared" si="21"/>
        <v>36.799999999999997</v>
      </c>
      <c r="AB304" t="s">
        <v>277</v>
      </c>
    </row>
    <row r="305" spans="1:28" x14ac:dyDescent="0.25">
      <c r="A305" s="52">
        <v>14560</v>
      </c>
      <c r="B305" s="55" t="s">
        <v>263</v>
      </c>
      <c r="C305" s="95">
        <v>39643201</v>
      </c>
      <c r="D305" s="95"/>
      <c r="E305" s="24" t="s">
        <v>33</v>
      </c>
      <c r="F305" s="24" t="s">
        <v>43</v>
      </c>
      <c r="G305" s="12"/>
      <c r="H305" s="12">
        <v>1</v>
      </c>
      <c r="I305" s="12"/>
      <c r="J305" s="12">
        <v>1</v>
      </c>
      <c r="K305" s="12">
        <v>1</v>
      </c>
      <c r="L305" s="12"/>
      <c r="M305" s="12"/>
      <c r="N305" s="12">
        <v>9</v>
      </c>
      <c r="O305" s="12">
        <v>1</v>
      </c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30">
        <f t="shared" si="21"/>
        <v>96.6</v>
      </c>
    </row>
    <row r="306" spans="1:28" x14ac:dyDescent="0.25">
      <c r="A306" s="52">
        <v>14560</v>
      </c>
      <c r="B306" s="55" t="s">
        <v>263</v>
      </c>
      <c r="C306" s="95">
        <v>39644001</v>
      </c>
      <c r="D306" s="95"/>
      <c r="E306" s="24" t="s">
        <v>34</v>
      </c>
      <c r="F306" s="24" t="s">
        <v>43</v>
      </c>
      <c r="G306" s="12"/>
      <c r="H306" s="12"/>
      <c r="I306" s="12"/>
      <c r="J306" s="12">
        <v>1</v>
      </c>
      <c r="K306" s="12">
        <v>1</v>
      </c>
      <c r="L306" s="12"/>
      <c r="M306" s="12"/>
      <c r="N306" s="12">
        <v>2</v>
      </c>
      <c r="O306" s="12">
        <v>1</v>
      </c>
      <c r="P306" s="12">
        <v>3</v>
      </c>
      <c r="Q306" s="12"/>
      <c r="R306" s="12">
        <v>1</v>
      </c>
      <c r="S306" s="12"/>
      <c r="T306" s="12"/>
      <c r="U306" s="12"/>
      <c r="V306" s="12"/>
      <c r="W306" s="12"/>
      <c r="X306" s="12"/>
      <c r="Y306" s="12"/>
      <c r="Z306" s="12">
        <v>33.799999999999997</v>
      </c>
      <c r="AA306" s="30">
        <f t="shared" si="21"/>
        <v>82.52</v>
      </c>
    </row>
    <row r="307" spans="1:28" x14ac:dyDescent="0.25">
      <c r="B307" s="55"/>
      <c r="C307" s="95"/>
      <c r="D307" s="95"/>
      <c r="E307" s="24"/>
      <c r="F307" s="24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30">
        <f t="shared" si="21"/>
        <v>0</v>
      </c>
    </row>
    <row r="308" spans="1:28" x14ac:dyDescent="0.25">
      <c r="A308" s="52">
        <v>14561</v>
      </c>
      <c r="B308" s="55" t="s">
        <v>141</v>
      </c>
      <c r="C308" s="95">
        <v>38090404</v>
      </c>
      <c r="D308" s="95"/>
      <c r="E308" s="24" t="s">
        <v>33</v>
      </c>
      <c r="F308" s="24" t="s">
        <v>326</v>
      </c>
      <c r="G308" s="12"/>
      <c r="H308" s="12">
        <v>1</v>
      </c>
      <c r="I308" s="12"/>
      <c r="J308" s="12">
        <v>1</v>
      </c>
      <c r="K308" s="12">
        <v>1</v>
      </c>
      <c r="L308" s="12"/>
      <c r="M308" s="12"/>
      <c r="N308" s="12">
        <v>8</v>
      </c>
      <c r="O308" s="12">
        <v>2</v>
      </c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30">
        <f t="shared" si="21"/>
        <v>98.899999999999991</v>
      </c>
    </row>
    <row r="309" spans="1:28" x14ac:dyDescent="0.25">
      <c r="A309" s="52">
        <v>14561</v>
      </c>
      <c r="B309" s="55" t="s">
        <v>141</v>
      </c>
      <c r="C309" s="95">
        <v>38104704</v>
      </c>
      <c r="D309" s="95"/>
      <c r="E309" s="24" t="s">
        <v>34</v>
      </c>
      <c r="F309" s="24" t="s">
        <v>326</v>
      </c>
      <c r="G309" s="12"/>
      <c r="H309" s="12"/>
      <c r="I309" s="12"/>
      <c r="J309" s="12"/>
      <c r="K309" s="12">
        <v>1</v>
      </c>
      <c r="L309" s="12"/>
      <c r="M309" s="12"/>
      <c r="N309" s="12">
        <v>6</v>
      </c>
      <c r="O309" s="12">
        <v>3</v>
      </c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>
        <v>50.71</v>
      </c>
      <c r="AA309" s="30">
        <f t="shared" si="21"/>
        <v>75.484000000000009</v>
      </c>
    </row>
    <row r="310" spans="1:28" x14ac:dyDescent="0.25">
      <c r="A310" s="52">
        <v>14561</v>
      </c>
      <c r="B310" s="55" t="s">
        <v>240</v>
      </c>
      <c r="C310" s="95">
        <v>39856701</v>
      </c>
      <c r="D310" s="95"/>
      <c r="E310" s="24" t="s">
        <v>33</v>
      </c>
      <c r="F310" s="25" t="s">
        <v>279</v>
      </c>
      <c r="G310" s="12">
        <v>1</v>
      </c>
      <c r="H310" s="12">
        <v>1</v>
      </c>
      <c r="I310" s="12"/>
      <c r="J310" s="12">
        <v>1</v>
      </c>
      <c r="K310" s="12">
        <v>1</v>
      </c>
      <c r="L310" s="12"/>
      <c r="M310" s="12"/>
      <c r="N310" s="12">
        <v>10</v>
      </c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>
        <v>16.670000000000002</v>
      </c>
      <c r="AA310" s="30">
        <f t="shared" si="21"/>
        <v>112.468</v>
      </c>
    </row>
    <row r="311" spans="1:28" x14ac:dyDescent="0.25">
      <c r="A311" s="52">
        <v>14561</v>
      </c>
      <c r="B311" s="55" t="s">
        <v>240</v>
      </c>
      <c r="C311" s="95">
        <v>39864801</v>
      </c>
      <c r="D311" s="95"/>
      <c r="E311" s="24" t="s">
        <v>34</v>
      </c>
      <c r="F311" s="24" t="s">
        <v>279</v>
      </c>
      <c r="G311" s="12"/>
      <c r="H311" s="12"/>
      <c r="I311" s="12"/>
      <c r="J311" s="12"/>
      <c r="K311" s="12">
        <v>1</v>
      </c>
      <c r="L311" s="12"/>
      <c r="M311" s="12"/>
      <c r="N311" s="12">
        <v>6</v>
      </c>
      <c r="O311" s="12"/>
      <c r="P311" s="12"/>
      <c r="Q311" s="12"/>
      <c r="R311" s="12"/>
      <c r="S311" s="12"/>
      <c r="T311" s="12"/>
      <c r="U311" s="12">
        <v>2</v>
      </c>
      <c r="V311" s="12"/>
      <c r="W311" s="12"/>
      <c r="X311" s="12"/>
      <c r="Y311" s="12"/>
      <c r="Z311" s="12"/>
      <c r="AA311" s="30">
        <f t="shared" si="21"/>
        <v>85.1</v>
      </c>
      <c r="AB311" s="21"/>
    </row>
    <row r="312" spans="1:28" x14ac:dyDescent="0.25">
      <c r="A312" s="52">
        <v>14561</v>
      </c>
      <c r="B312" s="56" t="s">
        <v>305</v>
      </c>
      <c r="C312" s="95">
        <v>29254201</v>
      </c>
      <c r="D312" s="95"/>
      <c r="E312" s="24" t="s">
        <v>33</v>
      </c>
      <c r="F312" s="24" t="s">
        <v>27</v>
      </c>
      <c r="G312" s="12"/>
      <c r="H312" s="12">
        <v>1</v>
      </c>
      <c r="I312" s="12"/>
      <c r="J312" s="12">
        <v>1</v>
      </c>
      <c r="K312" s="12">
        <v>1</v>
      </c>
      <c r="L312" s="12"/>
      <c r="M312" s="12"/>
      <c r="N312" s="12">
        <v>3</v>
      </c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30">
        <f t="shared" si="21"/>
        <v>62.099999999999994</v>
      </c>
      <c r="AB312" t="s">
        <v>277</v>
      </c>
    </row>
    <row r="313" spans="1:28" x14ac:dyDescent="0.25">
      <c r="A313" s="52">
        <v>14561</v>
      </c>
      <c r="B313" s="56" t="s">
        <v>198</v>
      </c>
      <c r="C313" s="95">
        <v>27281802</v>
      </c>
      <c r="D313" s="95"/>
      <c r="E313" s="24" t="s">
        <v>34</v>
      </c>
      <c r="F313" s="24" t="s">
        <v>27</v>
      </c>
      <c r="G313" s="12"/>
      <c r="H313" s="12"/>
      <c r="I313" s="12"/>
      <c r="J313" s="12"/>
      <c r="K313" s="12">
        <v>1</v>
      </c>
      <c r="L313" s="12"/>
      <c r="M313" s="12"/>
      <c r="N313" s="12">
        <v>6</v>
      </c>
      <c r="O313" s="12">
        <v>2</v>
      </c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30">
        <f t="shared" si="21"/>
        <v>48.3</v>
      </c>
      <c r="AB313" t="s">
        <v>277</v>
      </c>
    </row>
    <row r="314" spans="1:28" x14ac:dyDescent="0.25">
      <c r="A314" s="52">
        <v>14561</v>
      </c>
      <c r="B314" s="56" t="s">
        <v>276</v>
      </c>
      <c r="C314" s="95">
        <v>33037401</v>
      </c>
      <c r="D314" s="95"/>
      <c r="E314" s="24" t="s">
        <v>33</v>
      </c>
      <c r="F314" s="24" t="s">
        <v>89</v>
      </c>
      <c r="G314" s="12"/>
      <c r="H314" s="12"/>
      <c r="I314" s="12"/>
      <c r="J314" s="12"/>
      <c r="K314" s="12">
        <v>1</v>
      </c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30">
        <f t="shared" si="21"/>
        <v>6.9</v>
      </c>
      <c r="AB314" s="75" t="s">
        <v>327</v>
      </c>
    </row>
    <row r="315" spans="1:28" x14ac:dyDescent="0.25">
      <c r="A315" s="52">
        <v>14561</v>
      </c>
      <c r="B315" s="56" t="s">
        <v>276</v>
      </c>
      <c r="C315" s="95">
        <v>33041701</v>
      </c>
      <c r="D315" s="95"/>
      <c r="E315" s="24" t="s">
        <v>34</v>
      </c>
      <c r="F315" s="24" t="s">
        <v>89</v>
      </c>
      <c r="G315" s="12"/>
      <c r="H315" s="12"/>
      <c r="I315" s="12"/>
      <c r="J315" s="12"/>
      <c r="K315" s="12">
        <v>1</v>
      </c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30">
        <f t="shared" si="21"/>
        <v>6.9</v>
      </c>
      <c r="AB315" s="75" t="s">
        <v>327</v>
      </c>
    </row>
    <row r="316" spans="1:28" x14ac:dyDescent="0.25">
      <c r="A316" s="52">
        <v>14561</v>
      </c>
      <c r="B316" s="56" t="s">
        <v>212</v>
      </c>
      <c r="C316" s="95">
        <v>29522301</v>
      </c>
      <c r="D316" s="95"/>
      <c r="E316" s="24" t="s">
        <v>33</v>
      </c>
      <c r="F316" s="24" t="s">
        <v>30</v>
      </c>
      <c r="G316" s="12"/>
      <c r="H316" s="12"/>
      <c r="I316" s="12"/>
      <c r="J316" s="12">
        <v>1</v>
      </c>
      <c r="K316" s="12">
        <v>1</v>
      </c>
      <c r="L316" s="12"/>
      <c r="M316" s="12"/>
      <c r="N316" s="12">
        <v>4</v>
      </c>
      <c r="O316" s="12">
        <v>1</v>
      </c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30">
        <f t="shared" si="21"/>
        <v>43.699999999999996</v>
      </c>
      <c r="AB316" t="s">
        <v>277</v>
      </c>
    </row>
    <row r="317" spans="1:28" x14ac:dyDescent="0.25">
      <c r="A317" s="52">
        <v>14561</v>
      </c>
      <c r="B317" s="56" t="s">
        <v>212</v>
      </c>
      <c r="C317" s="97">
        <v>29535802</v>
      </c>
      <c r="D317" s="97"/>
      <c r="E317" s="24" t="s">
        <v>34</v>
      </c>
      <c r="F317" s="24" t="s">
        <v>30</v>
      </c>
      <c r="G317" s="12"/>
      <c r="H317" s="12"/>
      <c r="I317" s="12"/>
      <c r="J317" s="12"/>
      <c r="K317" s="12">
        <v>1</v>
      </c>
      <c r="L317" s="12"/>
      <c r="M317" s="12"/>
      <c r="N317" s="12">
        <v>2</v>
      </c>
      <c r="O317" s="12">
        <v>1</v>
      </c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30">
        <f t="shared" si="21"/>
        <v>23</v>
      </c>
      <c r="AB317" t="s">
        <v>277</v>
      </c>
    </row>
    <row r="318" spans="1:28" x14ac:dyDescent="0.25">
      <c r="D318" s="79"/>
      <c r="E318" s="80"/>
      <c r="F318" s="80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34"/>
    </row>
    <row r="319" spans="1:28" x14ac:dyDescent="0.25">
      <c r="A319" s="52">
        <v>14648</v>
      </c>
      <c r="B319" s="56" t="s">
        <v>331</v>
      </c>
      <c r="C319" s="95">
        <v>29116501</v>
      </c>
      <c r="D319" s="95"/>
      <c r="E319" s="24" t="s">
        <v>33</v>
      </c>
      <c r="F319" s="24" t="s">
        <v>257</v>
      </c>
      <c r="G319" s="12"/>
      <c r="H319" s="12"/>
      <c r="I319" s="12"/>
      <c r="J319" s="12"/>
      <c r="K319" s="12">
        <v>1</v>
      </c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30">
        <f t="shared" ref="AA319:AA326" si="22">(G319*G$16)+(H319*H$16)+(I319*I$16)+(J319*J$16)+(K319*K$16)+(L319*L$16)+(M319*M$16)+(N319*N$16)+(O319*O$16)+(P319*P$16)+(Q319*Q$16)+(R319*R$16)+(S319*S$16)+(T319*T$16)+(U319*U$16)+(V319*V$16)+(W319*W$16)+(X319*X$16)+(Y319*Y$16)+(Z319*Z$16)</f>
        <v>6.9</v>
      </c>
      <c r="AB319" t="s">
        <v>336</v>
      </c>
    </row>
    <row r="320" spans="1:28" x14ac:dyDescent="0.25">
      <c r="A320" s="52">
        <v>14648</v>
      </c>
      <c r="B320" s="56" t="s">
        <v>305</v>
      </c>
      <c r="C320" s="95">
        <v>29117001</v>
      </c>
      <c r="D320" s="95"/>
      <c r="E320" s="24" t="s">
        <v>34</v>
      </c>
      <c r="F320" s="24" t="s">
        <v>257</v>
      </c>
      <c r="G320" s="12"/>
      <c r="H320" s="12"/>
      <c r="I320" s="12"/>
      <c r="J320" s="12"/>
      <c r="K320" s="12">
        <v>1</v>
      </c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30">
        <f t="shared" si="22"/>
        <v>6.9</v>
      </c>
      <c r="AB320" t="s">
        <v>337</v>
      </c>
    </row>
    <row r="321" spans="1:28" x14ac:dyDescent="0.25">
      <c r="A321" s="52">
        <v>14648</v>
      </c>
      <c r="B321" s="55" t="s">
        <v>132</v>
      </c>
      <c r="C321" s="95">
        <v>1205006025</v>
      </c>
      <c r="D321" s="95"/>
      <c r="E321" s="24" t="s">
        <v>33</v>
      </c>
      <c r="F321" s="25" t="s">
        <v>65</v>
      </c>
      <c r="G321" s="12"/>
      <c r="H321" s="12"/>
      <c r="I321" s="12"/>
      <c r="J321" s="12"/>
      <c r="K321" s="12">
        <v>1</v>
      </c>
      <c r="L321" s="12"/>
      <c r="M321" s="12"/>
      <c r="N321" s="12">
        <v>7</v>
      </c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30">
        <f t="shared" si="22"/>
        <v>39.099999999999994</v>
      </c>
    </row>
    <row r="322" spans="1:28" x14ac:dyDescent="0.25">
      <c r="A322" s="52">
        <v>14648</v>
      </c>
      <c r="B322" s="55" t="s">
        <v>132</v>
      </c>
      <c r="C322" s="95">
        <v>1205006045</v>
      </c>
      <c r="D322" s="95"/>
      <c r="E322" s="24" t="s">
        <v>34</v>
      </c>
      <c r="F322" s="24" t="s">
        <v>65</v>
      </c>
      <c r="G322" s="12"/>
      <c r="H322" s="12">
        <v>1</v>
      </c>
      <c r="I322" s="12"/>
      <c r="J322" s="12">
        <v>1</v>
      </c>
      <c r="K322" s="12">
        <v>1</v>
      </c>
      <c r="L322" s="12"/>
      <c r="M322" s="12"/>
      <c r="N322" s="12">
        <v>6</v>
      </c>
      <c r="O322" s="12">
        <v>2</v>
      </c>
      <c r="P322" s="12">
        <v>2</v>
      </c>
      <c r="Q322" s="12"/>
      <c r="R322" s="12"/>
      <c r="S322" s="12"/>
      <c r="T322" s="12"/>
      <c r="U322" s="12"/>
      <c r="V322" s="12"/>
      <c r="W322" s="12"/>
      <c r="X322" s="12"/>
      <c r="Y322" s="12"/>
      <c r="Z322" s="12">
        <v>921.4</v>
      </c>
      <c r="AA322" s="30">
        <f t="shared" si="22"/>
        <v>472.06</v>
      </c>
      <c r="AB322" s="21" t="s">
        <v>338</v>
      </c>
    </row>
    <row r="323" spans="1:28" x14ac:dyDescent="0.25">
      <c r="A323" s="52">
        <v>14648</v>
      </c>
      <c r="B323" s="55" t="s">
        <v>313</v>
      </c>
      <c r="C323" s="95">
        <v>1210001870</v>
      </c>
      <c r="D323" s="95"/>
      <c r="E323" s="24" t="s">
        <v>33</v>
      </c>
      <c r="F323" s="24" t="s">
        <v>27</v>
      </c>
      <c r="G323" s="12"/>
      <c r="H323" s="12"/>
      <c r="I323" s="12"/>
      <c r="J323" s="12">
        <v>1</v>
      </c>
      <c r="K323" s="12">
        <v>1</v>
      </c>
      <c r="L323" s="12"/>
      <c r="M323" s="12"/>
      <c r="N323" s="12">
        <v>5</v>
      </c>
      <c r="O323" s="12"/>
      <c r="P323" s="12">
        <v>1</v>
      </c>
      <c r="Q323" s="12"/>
      <c r="R323" s="12"/>
      <c r="S323" s="12"/>
      <c r="T323" s="12"/>
      <c r="U323" s="12"/>
      <c r="V323" s="12"/>
      <c r="W323" s="12"/>
      <c r="X323" s="12"/>
      <c r="Y323" s="12"/>
      <c r="Z323" s="12">
        <v>166.7</v>
      </c>
      <c r="AA323" s="30">
        <f t="shared" si="22"/>
        <v>114.97999999999999</v>
      </c>
      <c r="AB323" t="s">
        <v>339</v>
      </c>
    </row>
    <row r="324" spans="1:28" x14ac:dyDescent="0.25">
      <c r="A324" s="52">
        <v>14648</v>
      </c>
      <c r="B324" s="55" t="s">
        <v>101</v>
      </c>
      <c r="C324" s="95">
        <v>1205006049</v>
      </c>
      <c r="D324" s="95"/>
      <c r="E324" s="24" t="s">
        <v>34</v>
      </c>
      <c r="F324" s="24" t="s">
        <v>27</v>
      </c>
      <c r="G324" s="12"/>
      <c r="H324" s="12"/>
      <c r="I324" s="12"/>
      <c r="J324" s="12"/>
      <c r="K324" s="12">
        <v>1</v>
      </c>
      <c r="L324" s="12"/>
      <c r="M324" s="12"/>
      <c r="N324" s="12">
        <v>8</v>
      </c>
      <c r="O324" s="12">
        <v>2</v>
      </c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30">
        <f t="shared" si="22"/>
        <v>57.5</v>
      </c>
    </row>
    <row r="325" spans="1:28" x14ac:dyDescent="0.25">
      <c r="A325" s="52">
        <v>14648</v>
      </c>
      <c r="B325" s="56" t="s">
        <v>331</v>
      </c>
      <c r="C325" s="95">
        <v>29116502</v>
      </c>
      <c r="D325" s="95"/>
      <c r="E325" s="24" t="s">
        <v>33</v>
      </c>
      <c r="F325" s="24" t="s">
        <v>30</v>
      </c>
      <c r="G325" s="12"/>
      <c r="H325" s="12"/>
      <c r="I325" s="12"/>
      <c r="J325" s="12"/>
      <c r="K325" s="12">
        <v>1</v>
      </c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30">
        <f t="shared" si="22"/>
        <v>6.9</v>
      </c>
    </row>
    <row r="326" spans="1:28" x14ac:dyDescent="0.25">
      <c r="A326" s="52">
        <v>14648</v>
      </c>
      <c r="B326" s="56" t="s">
        <v>331</v>
      </c>
      <c r="C326" s="95">
        <v>29117002</v>
      </c>
      <c r="D326" s="95"/>
      <c r="E326" s="24" t="s">
        <v>34</v>
      </c>
      <c r="F326" s="24" t="s">
        <v>30</v>
      </c>
      <c r="G326" s="12"/>
      <c r="H326" s="12"/>
      <c r="I326" s="12"/>
      <c r="J326" s="12"/>
      <c r="K326" s="12">
        <v>1</v>
      </c>
      <c r="L326" s="12"/>
      <c r="M326" s="12"/>
      <c r="N326" s="12">
        <v>4</v>
      </c>
      <c r="O326" s="12">
        <v>4</v>
      </c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30">
        <f t="shared" si="22"/>
        <v>52.9</v>
      </c>
    </row>
    <row r="327" spans="1:28" x14ac:dyDescent="0.25">
      <c r="D327" s="79"/>
      <c r="E327" s="80"/>
      <c r="F327" s="80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34"/>
    </row>
    <row r="328" spans="1:28" x14ac:dyDescent="0.25">
      <c r="A328" s="52">
        <v>14689</v>
      </c>
      <c r="B328" s="55" t="s">
        <v>240</v>
      </c>
      <c r="C328" s="95">
        <v>39856501</v>
      </c>
      <c r="D328" s="95"/>
      <c r="E328" s="24" t="s">
        <v>33</v>
      </c>
      <c r="F328" s="24" t="s">
        <v>54</v>
      </c>
      <c r="G328" s="12"/>
      <c r="H328" s="12">
        <v>1</v>
      </c>
      <c r="I328" s="12"/>
      <c r="J328" s="12">
        <v>1</v>
      </c>
      <c r="K328" s="12">
        <v>1</v>
      </c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30">
        <f t="shared" ref="AA328:AA337" si="23">(G328*G$16)+(H328*H$16)+(I328*I$16)+(J328*J$16)+(K328*K$16)+(L328*L$16)+(M328*M$16)+(N328*N$16)+(O328*O$16)+(P328*P$16)+(Q328*Q$16)+(R328*R$16)+(S328*S$16)+(T328*T$16)+(U328*U$16)+(V328*V$16)+(W328*W$16)+(X328*X$16)+(Y328*Y$16)+(Z328*Z$16)</f>
        <v>48.3</v>
      </c>
    </row>
    <row r="329" spans="1:28" x14ac:dyDescent="0.25">
      <c r="A329" s="52">
        <v>14689</v>
      </c>
      <c r="B329" s="56" t="s">
        <v>212</v>
      </c>
      <c r="C329" s="95">
        <v>29536601</v>
      </c>
      <c r="D329" s="95"/>
      <c r="E329" s="24" t="s">
        <v>34</v>
      </c>
      <c r="F329" s="24" t="s">
        <v>54</v>
      </c>
      <c r="G329" s="12"/>
      <c r="H329" s="12"/>
      <c r="I329" s="12"/>
      <c r="J329" s="12"/>
      <c r="K329" s="12">
        <v>1</v>
      </c>
      <c r="L329" s="12"/>
      <c r="M329" s="12"/>
      <c r="N329" s="12">
        <v>2</v>
      </c>
      <c r="O329" s="12">
        <v>3</v>
      </c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30">
        <f t="shared" si="23"/>
        <v>36.800000000000004</v>
      </c>
      <c r="AB329" t="s">
        <v>277</v>
      </c>
    </row>
    <row r="330" spans="1:28" x14ac:dyDescent="0.25">
      <c r="A330" s="52">
        <v>14689</v>
      </c>
      <c r="B330" s="56" t="s">
        <v>212</v>
      </c>
      <c r="C330" s="95">
        <v>29521801</v>
      </c>
      <c r="D330" s="95"/>
      <c r="E330" s="24" t="s">
        <v>33</v>
      </c>
      <c r="F330" s="25" t="s">
        <v>25</v>
      </c>
      <c r="G330" s="12"/>
      <c r="H330" s="12"/>
      <c r="I330" s="12"/>
      <c r="J330" s="12">
        <v>1</v>
      </c>
      <c r="K330" s="12">
        <v>1</v>
      </c>
      <c r="L330" s="12"/>
      <c r="M330" s="12"/>
      <c r="N330" s="12">
        <v>9</v>
      </c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30">
        <f t="shared" si="23"/>
        <v>59.8</v>
      </c>
      <c r="AB330" t="s">
        <v>277</v>
      </c>
    </row>
    <row r="331" spans="1:28" x14ac:dyDescent="0.25">
      <c r="A331" s="52">
        <v>14689</v>
      </c>
      <c r="B331" s="56" t="s">
        <v>198</v>
      </c>
      <c r="C331" s="95">
        <v>27281703</v>
      </c>
      <c r="D331" s="95"/>
      <c r="E331" s="24" t="s">
        <v>34</v>
      </c>
      <c r="F331" s="24" t="s">
        <v>25</v>
      </c>
      <c r="G331" s="12"/>
      <c r="H331" s="12"/>
      <c r="I331" s="12"/>
      <c r="J331" s="12"/>
      <c r="K331" s="12">
        <v>1</v>
      </c>
      <c r="L331" s="12"/>
      <c r="M331" s="12"/>
      <c r="N331" s="12">
        <v>10</v>
      </c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30">
        <f t="shared" si="23"/>
        <v>52.9</v>
      </c>
      <c r="AB331" s="21" t="s">
        <v>277</v>
      </c>
    </row>
    <row r="332" spans="1:28" x14ac:dyDescent="0.25">
      <c r="A332" s="52">
        <v>14689</v>
      </c>
      <c r="B332" s="55" t="s">
        <v>240</v>
      </c>
      <c r="C332" s="95">
        <v>39856701</v>
      </c>
      <c r="D332" s="95"/>
      <c r="E332" s="24" t="s">
        <v>33</v>
      </c>
      <c r="F332" s="24" t="s">
        <v>279</v>
      </c>
      <c r="G332" s="12"/>
      <c r="H332" s="12">
        <v>1</v>
      </c>
      <c r="I332" s="12"/>
      <c r="J332" s="12">
        <v>1</v>
      </c>
      <c r="K332" s="12">
        <v>1</v>
      </c>
      <c r="L332" s="12"/>
      <c r="M332" s="12"/>
      <c r="N332" s="12">
        <v>6</v>
      </c>
      <c r="O332" s="12"/>
      <c r="P332" s="12"/>
      <c r="Q332" s="12"/>
      <c r="R332" s="12">
        <v>4</v>
      </c>
      <c r="S332" s="12"/>
      <c r="T332" s="12"/>
      <c r="U332" s="12"/>
      <c r="V332" s="12"/>
      <c r="W332" s="12"/>
      <c r="X332" s="12"/>
      <c r="Y332" s="12"/>
      <c r="Z332" s="12">
        <v>98.25</v>
      </c>
      <c r="AA332" s="30">
        <f t="shared" si="23"/>
        <v>170.4</v>
      </c>
    </row>
    <row r="333" spans="1:28" x14ac:dyDescent="0.25">
      <c r="A333" s="52">
        <v>14689</v>
      </c>
      <c r="B333" s="55" t="s">
        <v>109</v>
      </c>
      <c r="C333" s="95" t="s">
        <v>328</v>
      </c>
      <c r="D333" s="95"/>
      <c r="E333" s="24" t="s">
        <v>34</v>
      </c>
      <c r="F333" s="24" t="s">
        <v>329</v>
      </c>
      <c r="G333" s="12"/>
      <c r="H333" s="12"/>
      <c r="I333" s="12"/>
      <c r="J333" s="12">
        <v>1</v>
      </c>
      <c r="K333" s="12">
        <v>1</v>
      </c>
      <c r="L333" s="12"/>
      <c r="M333" s="12"/>
      <c r="N333" s="12">
        <v>6</v>
      </c>
      <c r="O333" s="12"/>
      <c r="P333" s="12"/>
      <c r="Q333" s="12"/>
      <c r="R333" s="12"/>
      <c r="S333" s="12"/>
      <c r="T333" s="12"/>
      <c r="U333" s="12"/>
      <c r="V333" s="12">
        <v>1</v>
      </c>
      <c r="W333" s="12"/>
      <c r="X333" s="12"/>
      <c r="Y333" s="12"/>
      <c r="Z333" s="12"/>
      <c r="AA333" s="30">
        <f t="shared" si="23"/>
        <v>69</v>
      </c>
    </row>
    <row r="334" spans="1:28" x14ac:dyDescent="0.25">
      <c r="A334" s="52">
        <v>14689</v>
      </c>
      <c r="B334" s="56" t="s">
        <v>95</v>
      </c>
      <c r="C334" s="95">
        <v>34591002</v>
      </c>
      <c r="D334" s="95"/>
      <c r="E334" s="24" t="s">
        <v>33</v>
      </c>
      <c r="F334" s="24" t="s">
        <v>65</v>
      </c>
      <c r="G334" s="12"/>
      <c r="H334" s="12"/>
      <c r="I334" s="12"/>
      <c r="J334" s="12"/>
      <c r="K334" s="12">
        <v>1</v>
      </c>
      <c r="L334" s="12"/>
      <c r="M334" s="12"/>
      <c r="N334" s="12">
        <v>4</v>
      </c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30">
        <f t="shared" si="23"/>
        <v>25.299999999999997</v>
      </c>
      <c r="AB334" t="s">
        <v>277</v>
      </c>
    </row>
    <row r="335" spans="1:28" x14ac:dyDescent="0.25">
      <c r="A335" s="52">
        <v>14689</v>
      </c>
      <c r="B335" s="56" t="s">
        <v>95</v>
      </c>
      <c r="C335" s="95">
        <v>34591603</v>
      </c>
      <c r="D335" s="95"/>
      <c r="E335" s="24" t="s">
        <v>34</v>
      </c>
      <c r="F335" s="24" t="s">
        <v>65</v>
      </c>
      <c r="G335" s="12"/>
      <c r="H335" s="12"/>
      <c r="I335" s="12"/>
      <c r="J335" s="12"/>
      <c r="K335" s="12">
        <v>1</v>
      </c>
      <c r="L335" s="12"/>
      <c r="M335" s="12"/>
      <c r="N335" s="12">
        <v>4</v>
      </c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30">
        <f t="shared" si="23"/>
        <v>25.299999999999997</v>
      </c>
      <c r="AB335" t="s">
        <v>277</v>
      </c>
    </row>
    <row r="336" spans="1:28" x14ac:dyDescent="0.25">
      <c r="A336" s="52">
        <v>14689</v>
      </c>
      <c r="B336" s="56" t="s">
        <v>305</v>
      </c>
      <c r="C336" s="95">
        <v>29254401</v>
      </c>
      <c r="D336" s="95"/>
      <c r="E336" s="24" t="s">
        <v>33</v>
      </c>
      <c r="F336" s="24" t="s">
        <v>238</v>
      </c>
      <c r="G336" s="12"/>
      <c r="H336" s="12"/>
      <c r="I336" s="12"/>
      <c r="J336" s="12"/>
      <c r="K336" s="12">
        <v>1</v>
      </c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30">
        <f t="shared" si="23"/>
        <v>6.9</v>
      </c>
      <c r="AB336" t="s">
        <v>330</v>
      </c>
    </row>
    <row r="337" spans="1:28" x14ac:dyDescent="0.25">
      <c r="A337" s="52">
        <v>14689</v>
      </c>
      <c r="B337" s="56" t="s">
        <v>305</v>
      </c>
      <c r="C337" s="97">
        <v>29274801</v>
      </c>
      <c r="D337" s="97"/>
      <c r="E337" s="24" t="s">
        <v>34</v>
      </c>
      <c r="F337" s="24" t="s">
        <v>238</v>
      </c>
      <c r="G337" s="12"/>
      <c r="H337" s="12"/>
      <c r="I337" s="12"/>
      <c r="J337" s="12"/>
      <c r="K337" s="12">
        <v>1</v>
      </c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30">
        <f t="shared" si="23"/>
        <v>6.9</v>
      </c>
      <c r="AB337" t="s">
        <v>330</v>
      </c>
    </row>
    <row r="338" spans="1:28" x14ac:dyDescent="0.25">
      <c r="A338" s="52"/>
      <c r="C338" s="79"/>
      <c r="D338" s="79"/>
      <c r="E338" s="80"/>
      <c r="F338" s="80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34"/>
    </row>
    <row r="339" spans="1:28" x14ac:dyDescent="0.25">
      <c r="A339" s="52">
        <v>14690</v>
      </c>
      <c r="B339" s="56" t="s">
        <v>276</v>
      </c>
      <c r="C339" s="95">
        <v>33036701</v>
      </c>
      <c r="D339" s="95"/>
      <c r="E339" s="24" t="s">
        <v>33</v>
      </c>
      <c r="F339" s="24" t="s">
        <v>108</v>
      </c>
      <c r="G339" s="12"/>
      <c r="H339" s="12"/>
      <c r="I339" s="12"/>
      <c r="J339" s="12">
        <v>1</v>
      </c>
      <c r="K339" s="12">
        <v>1</v>
      </c>
      <c r="L339" s="12"/>
      <c r="M339" s="12"/>
      <c r="N339" s="12">
        <v>6</v>
      </c>
      <c r="O339" s="12">
        <v>1</v>
      </c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30">
        <f t="shared" ref="AA339:AA348" si="24">(G339*G$16)+(H339*H$16)+(I339*I$16)+(J339*J$16)+(K339*K$16)+(L339*L$16)+(M339*M$16)+(N339*N$16)+(O339*O$16)+(P339*P$16)+(Q339*Q$16)+(R339*R$16)+(S339*S$16)+(T339*T$16)+(U339*U$16)+(V339*V$16)+(W339*W$16)+(X339*X$16)+(Y339*Y$16)+(Z339*Z$16)</f>
        <v>52.9</v>
      </c>
      <c r="AB339" t="s">
        <v>277</v>
      </c>
    </row>
    <row r="340" spans="1:28" x14ac:dyDescent="0.25">
      <c r="A340" s="52">
        <v>14690</v>
      </c>
      <c r="B340" s="56" t="s">
        <v>276</v>
      </c>
      <c r="C340" s="95">
        <v>33040801</v>
      </c>
      <c r="D340" s="95"/>
      <c r="E340" s="24" t="s">
        <v>34</v>
      </c>
      <c r="F340" s="24" t="s">
        <v>108</v>
      </c>
      <c r="G340" s="12"/>
      <c r="H340" s="12"/>
      <c r="I340" s="12"/>
      <c r="J340" s="12"/>
      <c r="K340" s="12">
        <v>1</v>
      </c>
      <c r="L340" s="12"/>
      <c r="M340" s="12"/>
      <c r="N340" s="12">
        <v>8</v>
      </c>
      <c r="O340" s="12">
        <v>4</v>
      </c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30">
        <f t="shared" si="24"/>
        <v>71.3</v>
      </c>
      <c r="AB340" t="s">
        <v>277</v>
      </c>
    </row>
    <row r="341" spans="1:28" x14ac:dyDescent="0.25">
      <c r="A341" s="52">
        <v>14690</v>
      </c>
      <c r="B341" s="56" t="s">
        <v>331</v>
      </c>
      <c r="C341" s="95">
        <v>29121501</v>
      </c>
      <c r="D341" s="95"/>
      <c r="E341" s="24" t="s">
        <v>33</v>
      </c>
      <c r="F341" s="25" t="s">
        <v>142</v>
      </c>
      <c r="G341" s="12"/>
      <c r="H341" s="12"/>
      <c r="I341" s="12"/>
      <c r="J341" s="12">
        <v>1</v>
      </c>
      <c r="K341" s="12">
        <v>1</v>
      </c>
      <c r="L341" s="12"/>
      <c r="M341" s="12"/>
      <c r="N341" s="12">
        <v>6</v>
      </c>
      <c r="O341" s="12">
        <v>2</v>
      </c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>
        <v>67.849999999999994</v>
      </c>
      <c r="AA341" s="30">
        <f t="shared" si="24"/>
        <v>86.94</v>
      </c>
      <c r="AB341" t="s">
        <v>277</v>
      </c>
    </row>
    <row r="342" spans="1:28" x14ac:dyDescent="0.25">
      <c r="A342" s="52">
        <v>14690</v>
      </c>
      <c r="B342" s="56" t="s">
        <v>331</v>
      </c>
      <c r="C342" s="95">
        <v>29121601</v>
      </c>
      <c r="D342" s="95"/>
      <c r="E342" s="24" t="s">
        <v>34</v>
      </c>
      <c r="F342" s="24" t="s">
        <v>142</v>
      </c>
      <c r="G342" s="12"/>
      <c r="H342" s="12"/>
      <c r="I342" s="12"/>
      <c r="J342" s="12"/>
      <c r="K342" s="12">
        <v>1</v>
      </c>
      <c r="L342" s="12"/>
      <c r="M342" s="12"/>
      <c r="N342" s="12">
        <v>9</v>
      </c>
      <c r="O342" s="12">
        <v>1</v>
      </c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30">
        <f t="shared" si="24"/>
        <v>55.199999999999996</v>
      </c>
      <c r="AB342" t="s">
        <v>277</v>
      </c>
    </row>
    <row r="343" spans="1:28" x14ac:dyDescent="0.25">
      <c r="A343" s="52">
        <v>14690</v>
      </c>
      <c r="B343" s="55" t="s">
        <v>240</v>
      </c>
      <c r="C343" s="95">
        <v>39856801</v>
      </c>
      <c r="D343" s="95"/>
      <c r="E343" s="24" t="s">
        <v>33</v>
      </c>
      <c r="F343" s="24" t="s">
        <v>244</v>
      </c>
      <c r="G343" s="12">
        <v>1</v>
      </c>
      <c r="H343" s="12"/>
      <c r="I343" s="12"/>
      <c r="J343" s="12">
        <v>1</v>
      </c>
      <c r="K343" s="12">
        <v>1</v>
      </c>
      <c r="L343" s="12"/>
      <c r="M343" s="12"/>
      <c r="N343" s="12">
        <v>8</v>
      </c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30">
        <f t="shared" si="24"/>
        <v>66.699999999999989</v>
      </c>
    </row>
    <row r="344" spans="1:28" x14ac:dyDescent="0.25">
      <c r="A344" s="52">
        <v>14690</v>
      </c>
      <c r="B344" s="55" t="s">
        <v>240</v>
      </c>
      <c r="C344" s="95">
        <v>39865001</v>
      </c>
      <c r="D344" s="95"/>
      <c r="E344" s="24" t="s">
        <v>34</v>
      </c>
      <c r="F344" s="24" t="s">
        <v>244</v>
      </c>
      <c r="G344" s="12"/>
      <c r="H344" s="12">
        <v>1</v>
      </c>
      <c r="I344" s="12"/>
      <c r="J344" s="12"/>
      <c r="K344" s="12">
        <v>1</v>
      </c>
      <c r="L344" s="12"/>
      <c r="M344" s="12"/>
      <c r="N344" s="12">
        <v>6</v>
      </c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30">
        <f t="shared" si="24"/>
        <v>64.399999999999991</v>
      </c>
    </row>
    <row r="345" spans="1:28" x14ac:dyDescent="0.25">
      <c r="A345" s="52">
        <v>14690</v>
      </c>
      <c r="B345" s="56" t="s">
        <v>305</v>
      </c>
      <c r="C345" s="95">
        <v>29254301</v>
      </c>
      <c r="D345" s="95"/>
      <c r="E345" s="24" t="s">
        <v>33</v>
      </c>
      <c r="F345" s="24" t="s">
        <v>41</v>
      </c>
      <c r="G345" s="12"/>
      <c r="H345" s="12"/>
      <c r="I345" s="12"/>
      <c r="J345" s="12">
        <v>1</v>
      </c>
      <c r="K345" s="12">
        <v>1</v>
      </c>
      <c r="L345" s="12"/>
      <c r="M345" s="12"/>
      <c r="N345" s="12">
        <v>6</v>
      </c>
      <c r="O345" s="12">
        <v>2</v>
      </c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30">
        <f t="shared" si="24"/>
        <v>59.8</v>
      </c>
      <c r="AB345" t="s">
        <v>277</v>
      </c>
    </row>
    <row r="346" spans="1:28" x14ac:dyDescent="0.25">
      <c r="A346" s="52">
        <v>14690</v>
      </c>
      <c r="B346" s="56" t="s">
        <v>305</v>
      </c>
      <c r="C346" s="95">
        <v>29274601</v>
      </c>
      <c r="D346" s="95"/>
      <c r="E346" s="24" t="s">
        <v>34</v>
      </c>
      <c r="F346" s="24" t="s">
        <v>41</v>
      </c>
      <c r="G346" s="12"/>
      <c r="H346" s="12">
        <v>1</v>
      </c>
      <c r="I346" s="12"/>
      <c r="J346" s="12"/>
      <c r="K346" s="12">
        <v>1</v>
      </c>
      <c r="L346" s="12"/>
      <c r="M346" s="12"/>
      <c r="N346" s="12">
        <v>10</v>
      </c>
      <c r="O346" s="12">
        <v>1</v>
      </c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30">
        <f t="shared" si="24"/>
        <v>89.7</v>
      </c>
      <c r="AB346" t="s">
        <v>277</v>
      </c>
    </row>
    <row r="347" spans="1:28" x14ac:dyDescent="0.25">
      <c r="A347" s="52">
        <v>14690</v>
      </c>
      <c r="B347" s="55" t="s">
        <v>97</v>
      </c>
      <c r="C347" s="95" t="s">
        <v>332</v>
      </c>
      <c r="D347" s="95"/>
      <c r="E347" s="24" t="s">
        <v>33</v>
      </c>
      <c r="F347" s="24" t="s">
        <v>333</v>
      </c>
      <c r="G347" s="12"/>
      <c r="H347" s="12"/>
      <c r="I347" s="12"/>
      <c r="J347" s="12">
        <v>1</v>
      </c>
      <c r="K347" s="12">
        <v>1</v>
      </c>
      <c r="L347" s="12"/>
      <c r="M347" s="12"/>
      <c r="N347" s="12">
        <v>3</v>
      </c>
      <c r="O347" s="12">
        <v>1</v>
      </c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30">
        <f t="shared" si="24"/>
        <v>39.099999999999994</v>
      </c>
    </row>
    <row r="348" spans="1:28" x14ac:dyDescent="0.25">
      <c r="A348" s="52">
        <v>14690</v>
      </c>
      <c r="B348" s="55" t="s">
        <v>334</v>
      </c>
      <c r="C348" s="97" t="s">
        <v>335</v>
      </c>
      <c r="D348" s="97"/>
      <c r="E348" s="24" t="s">
        <v>34</v>
      </c>
      <c r="F348" s="24" t="s">
        <v>333</v>
      </c>
      <c r="G348" s="12"/>
      <c r="H348" s="12"/>
      <c r="I348" s="12"/>
      <c r="J348" s="12"/>
      <c r="K348" s="12">
        <v>1</v>
      </c>
      <c r="L348" s="12"/>
      <c r="M348" s="12"/>
      <c r="N348" s="12">
        <v>4</v>
      </c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30">
        <f t="shared" si="24"/>
        <v>25.299999999999997</v>
      </c>
    </row>
    <row r="349" spans="1:28" x14ac:dyDescent="0.25">
      <c r="A349" s="52"/>
      <c r="C349" s="79"/>
      <c r="D349" s="79"/>
      <c r="E349" s="80"/>
      <c r="F349" s="80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34"/>
    </row>
    <row r="350" spans="1:28" x14ac:dyDescent="0.25">
      <c r="A350" s="52">
        <v>14741</v>
      </c>
      <c r="B350" s="55" t="s">
        <v>119</v>
      </c>
      <c r="C350" s="95" t="s">
        <v>340</v>
      </c>
      <c r="D350" s="95"/>
      <c r="E350" s="24" t="s">
        <v>33</v>
      </c>
      <c r="F350" s="24" t="s">
        <v>96</v>
      </c>
      <c r="G350" s="12"/>
      <c r="H350" s="12">
        <v>1</v>
      </c>
      <c r="I350" s="12"/>
      <c r="J350" s="12">
        <v>1</v>
      </c>
      <c r="K350" s="12">
        <v>1</v>
      </c>
      <c r="L350" s="12"/>
      <c r="M350" s="12"/>
      <c r="N350" s="12">
        <v>4</v>
      </c>
      <c r="O350" s="12">
        <v>1</v>
      </c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30">
        <f t="shared" ref="AA350:AA357" si="25">(G350*G$16)+(H350*H$16)+(I350*I$16)+(J350*J$16)+(K350*K$16)+(L350*L$16)+(M350*M$16)+(N350*N$16)+(O350*O$16)+(P350*P$16)+(Q350*Q$16)+(R350*R$16)+(S350*S$16)+(T350*T$16)+(U350*U$16)+(V350*V$16)+(W350*W$16)+(X350*X$16)+(Y350*Y$16)+(Z350*Z$16)</f>
        <v>73.599999999999994</v>
      </c>
    </row>
    <row r="351" spans="1:28" x14ac:dyDescent="0.25">
      <c r="A351" s="52">
        <v>14741</v>
      </c>
      <c r="B351" s="55" t="s">
        <v>119</v>
      </c>
      <c r="C351" s="95" t="s">
        <v>341</v>
      </c>
      <c r="D351" s="95"/>
      <c r="E351" s="24" t="s">
        <v>34</v>
      </c>
      <c r="F351" s="24" t="s">
        <v>96</v>
      </c>
      <c r="G351" s="12"/>
      <c r="H351" s="12"/>
      <c r="I351" s="12"/>
      <c r="J351" s="12">
        <v>1</v>
      </c>
      <c r="K351" s="12">
        <v>1</v>
      </c>
      <c r="L351" s="12"/>
      <c r="M351" s="12"/>
      <c r="N351" s="12">
        <v>8</v>
      </c>
      <c r="O351" s="12">
        <v>1</v>
      </c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30">
        <f t="shared" si="25"/>
        <v>62.099999999999994</v>
      </c>
    </row>
    <row r="352" spans="1:28" x14ac:dyDescent="0.25">
      <c r="A352" s="52">
        <v>14741</v>
      </c>
      <c r="B352" s="56" t="s">
        <v>95</v>
      </c>
      <c r="C352" s="95">
        <v>34590902</v>
      </c>
      <c r="D352" s="95"/>
      <c r="E352" s="24" t="s">
        <v>33</v>
      </c>
      <c r="F352" s="25" t="s">
        <v>342</v>
      </c>
      <c r="G352" s="12"/>
      <c r="H352" s="12"/>
      <c r="I352" s="12"/>
      <c r="J352" s="12">
        <v>1</v>
      </c>
      <c r="K352" s="12">
        <v>1</v>
      </c>
      <c r="L352" s="12"/>
      <c r="M352" s="12"/>
      <c r="N352" s="12">
        <v>2</v>
      </c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30">
        <f t="shared" si="25"/>
        <v>27.599999999999998</v>
      </c>
    </row>
    <row r="353" spans="1:27" x14ac:dyDescent="0.25">
      <c r="A353" s="52">
        <v>14741</v>
      </c>
      <c r="B353" s="56" t="s">
        <v>95</v>
      </c>
      <c r="C353" s="95">
        <v>34591502</v>
      </c>
      <c r="D353" s="95"/>
      <c r="E353" s="24" t="s">
        <v>34</v>
      </c>
      <c r="F353" s="24" t="s">
        <v>342</v>
      </c>
      <c r="G353" s="12"/>
      <c r="H353" s="12">
        <v>1</v>
      </c>
      <c r="I353" s="12"/>
      <c r="J353" s="12"/>
      <c r="K353" s="12">
        <v>1</v>
      </c>
      <c r="L353" s="12"/>
      <c r="M353" s="12"/>
      <c r="N353" s="12">
        <v>8</v>
      </c>
      <c r="O353" s="12">
        <v>1</v>
      </c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30">
        <f t="shared" si="25"/>
        <v>80.5</v>
      </c>
    </row>
    <row r="354" spans="1:27" x14ac:dyDescent="0.25">
      <c r="A354" s="52">
        <v>14741</v>
      </c>
      <c r="B354" s="56" t="s">
        <v>212</v>
      </c>
      <c r="C354" s="95">
        <v>29522201</v>
      </c>
      <c r="D354" s="95"/>
      <c r="E354" s="24" t="s">
        <v>33</v>
      </c>
      <c r="F354" s="24" t="s">
        <v>306</v>
      </c>
      <c r="G354" s="12"/>
      <c r="H354" s="12">
        <v>1</v>
      </c>
      <c r="I354" s="12"/>
      <c r="J354" s="12">
        <v>1</v>
      </c>
      <c r="K354" s="12">
        <v>1</v>
      </c>
      <c r="L354" s="12"/>
      <c r="M354" s="12"/>
      <c r="N354" s="12">
        <v>11</v>
      </c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30">
        <f t="shared" si="25"/>
        <v>98.899999999999991</v>
      </c>
    </row>
    <row r="355" spans="1:27" x14ac:dyDescent="0.25">
      <c r="A355" s="52">
        <v>14741</v>
      </c>
      <c r="B355" s="56" t="s">
        <v>212</v>
      </c>
      <c r="C355" s="95">
        <v>29535901</v>
      </c>
      <c r="D355" s="95"/>
      <c r="E355" s="24" t="s">
        <v>34</v>
      </c>
      <c r="F355" s="24" t="s">
        <v>306</v>
      </c>
      <c r="G355" s="12"/>
      <c r="H355" s="12"/>
      <c r="I355" s="12"/>
      <c r="J355" s="12"/>
      <c r="K355" s="12">
        <v>1</v>
      </c>
      <c r="L355" s="12"/>
      <c r="M355" s="12"/>
      <c r="N355" s="12">
        <v>6</v>
      </c>
      <c r="O355" s="12">
        <v>2</v>
      </c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30">
        <f t="shared" si="25"/>
        <v>48.3</v>
      </c>
    </row>
    <row r="356" spans="1:27" x14ac:dyDescent="0.25">
      <c r="A356" s="52">
        <v>14741</v>
      </c>
      <c r="B356" s="55" t="s">
        <v>141</v>
      </c>
      <c r="C356" s="95">
        <v>38090402</v>
      </c>
      <c r="D356" s="95"/>
      <c r="E356" s="24" t="s">
        <v>33</v>
      </c>
      <c r="F356" s="24" t="s">
        <v>316</v>
      </c>
      <c r="G356" s="12"/>
      <c r="H356" s="12"/>
      <c r="I356" s="12"/>
      <c r="J356" s="12">
        <v>1</v>
      </c>
      <c r="K356" s="12">
        <v>1</v>
      </c>
      <c r="L356" s="12"/>
      <c r="M356" s="12"/>
      <c r="N356" s="12">
        <v>5</v>
      </c>
      <c r="O356" s="12">
        <v>1</v>
      </c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30">
        <f t="shared" si="25"/>
        <v>48.3</v>
      </c>
    </row>
    <row r="357" spans="1:27" x14ac:dyDescent="0.25">
      <c r="A357" s="52">
        <v>14741</v>
      </c>
      <c r="B357" s="55" t="s">
        <v>141</v>
      </c>
      <c r="C357" s="95">
        <v>38104702</v>
      </c>
      <c r="D357" s="95"/>
      <c r="E357" s="24" t="s">
        <v>34</v>
      </c>
      <c r="F357" s="24" t="s">
        <v>316</v>
      </c>
      <c r="G357" s="12"/>
      <c r="H357" s="12"/>
      <c r="I357" s="12"/>
      <c r="J357" s="12"/>
      <c r="K357" s="12">
        <v>1</v>
      </c>
      <c r="L357" s="12"/>
      <c r="M357" s="12"/>
      <c r="N357" s="12">
        <v>6</v>
      </c>
      <c r="O357" s="12">
        <v>2</v>
      </c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30">
        <f t="shared" si="25"/>
        <v>48.3</v>
      </c>
    </row>
    <row r="358" spans="1:27" x14ac:dyDescent="0.25">
      <c r="A358" s="52"/>
      <c r="B358" s="82"/>
      <c r="C358" s="79"/>
      <c r="D358" s="79"/>
      <c r="E358" s="80"/>
      <c r="F358" s="80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34"/>
    </row>
    <row r="359" spans="1:27" x14ac:dyDescent="0.25">
      <c r="A359" s="52">
        <v>14824</v>
      </c>
      <c r="B359" s="55" t="s">
        <v>263</v>
      </c>
      <c r="C359" s="95">
        <v>39643001</v>
      </c>
      <c r="D359" s="95"/>
      <c r="E359" s="24" t="s">
        <v>33</v>
      </c>
      <c r="F359" s="24" t="s">
        <v>39</v>
      </c>
      <c r="G359" s="12"/>
      <c r="H359" s="12">
        <v>1</v>
      </c>
      <c r="I359" s="12"/>
      <c r="J359" s="12">
        <v>1</v>
      </c>
      <c r="K359" s="12">
        <v>1</v>
      </c>
      <c r="L359" s="12"/>
      <c r="M359" s="12"/>
      <c r="N359" s="12">
        <v>5</v>
      </c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>
        <v>98.25</v>
      </c>
      <c r="AA359" s="30">
        <f t="shared" ref="AA359" si="26">(G359*G$16)+(H359*H$16)+(I359*I$16)+(J359*J$16)+(K359*K$16)+(L359*L$16)+(M359*M$16)+(N359*N$16)+(O359*O$16)+(P359*P$16)+(Q359*Q$16)+(R359*R$16)+(S359*S$16)+(T359*T$16)+(U359*U$16)+(V359*V$16)+(W359*W$16)+(X359*X$16)+(Y359*Y$16)+(Z359*Z$16)</f>
        <v>110.6</v>
      </c>
    </row>
    <row r="360" spans="1:27" x14ac:dyDescent="0.25">
      <c r="A360" s="52"/>
      <c r="B360" s="82"/>
      <c r="C360" s="79"/>
      <c r="D360" s="79"/>
      <c r="E360" s="80"/>
      <c r="F360" s="80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34"/>
    </row>
    <row r="361" spans="1:27" x14ac:dyDescent="0.25">
      <c r="A361" s="52">
        <v>14825</v>
      </c>
      <c r="B361" s="56" t="s">
        <v>343</v>
      </c>
      <c r="C361" s="96">
        <v>39643101</v>
      </c>
      <c r="D361" s="96"/>
      <c r="E361" s="40" t="s">
        <v>33</v>
      </c>
      <c r="F361" s="40" t="s">
        <v>344</v>
      </c>
      <c r="G361" s="41"/>
      <c r="H361" s="41"/>
      <c r="I361" s="41"/>
      <c r="J361" s="41"/>
      <c r="K361" s="41">
        <v>1</v>
      </c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2">
        <f t="shared" ref="AA361:AA369" si="27">(G361*G$16)+(H361*H$16)+(I361*I$16)+(J361*J$16)+(K361*K$16)+(L361*L$16)+(M361*M$16)+(N361*N$16)+(O361*O$16)+(P361*P$16)+(Q361*Q$16)+(R361*R$16)+(S361*S$16)+(T361*T$16)+(U361*U$16)+(V361*V$16)+(W361*W$16)+(X361*X$16)+(Y361*Y$16)+(Z361*Z$16)</f>
        <v>6.9</v>
      </c>
    </row>
    <row r="362" spans="1:27" x14ac:dyDescent="0.25">
      <c r="A362" s="52">
        <v>14825</v>
      </c>
      <c r="B362" s="55" t="s">
        <v>343</v>
      </c>
      <c r="C362" s="95">
        <v>39643801</v>
      </c>
      <c r="D362" s="95"/>
      <c r="E362" s="24" t="s">
        <v>34</v>
      </c>
      <c r="F362" s="24" t="s">
        <v>344</v>
      </c>
      <c r="G362" s="12"/>
      <c r="H362" s="12"/>
      <c r="I362" s="12"/>
      <c r="J362" s="12"/>
      <c r="K362" s="12">
        <v>1</v>
      </c>
      <c r="L362" s="12"/>
      <c r="M362" s="12"/>
      <c r="N362" s="12">
        <v>4</v>
      </c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>
        <v>16.899999999999999</v>
      </c>
      <c r="AA362" s="30">
        <f t="shared" si="27"/>
        <v>32.059999999999995</v>
      </c>
    </row>
    <row r="363" spans="1:27" x14ac:dyDescent="0.25">
      <c r="A363" s="52">
        <v>14825</v>
      </c>
      <c r="B363" s="55" t="s">
        <v>345</v>
      </c>
      <c r="C363" s="95" t="s">
        <v>346</v>
      </c>
      <c r="D363" s="95"/>
      <c r="E363" s="24" t="s">
        <v>33</v>
      </c>
      <c r="F363" s="25" t="s">
        <v>347</v>
      </c>
      <c r="G363" s="12"/>
      <c r="H363" s="12">
        <v>1</v>
      </c>
      <c r="I363" s="12"/>
      <c r="J363" s="12">
        <v>1</v>
      </c>
      <c r="K363" s="12">
        <v>1</v>
      </c>
      <c r="L363" s="12"/>
      <c r="M363" s="12"/>
      <c r="N363" s="12">
        <v>2</v>
      </c>
      <c r="O363" s="12"/>
      <c r="P363" s="12"/>
      <c r="Q363" s="12"/>
      <c r="R363" s="12"/>
      <c r="S363" s="12"/>
      <c r="T363" s="12"/>
      <c r="U363" s="12"/>
      <c r="V363" s="12">
        <v>1</v>
      </c>
      <c r="W363" s="12"/>
      <c r="X363" s="12"/>
      <c r="Y363" s="12"/>
      <c r="Z363" s="12"/>
      <c r="AA363" s="30">
        <f t="shared" si="27"/>
        <v>80.5</v>
      </c>
    </row>
    <row r="364" spans="1:27" x14ac:dyDescent="0.25">
      <c r="A364" s="52">
        <v>14825</v>
      </c>
      <c r="B364" s="55" t="s">
        <v>345</v>
      </c>
      <c r="C364" s="95" t="s">
        <v>348</v>
      </c>
      <c r="D364" s="95"/>
      <c r="E364" s="24" t="s">
        <v>34</v>
      </c>
      <c r="F364" s="24" t="s">
        <v>347</v>
      </c>
      <c r="G364" s="12"/>
      <c r="H364" s="12"/>
      <c r="I364" s="12"/>
      <c r="J364" s="12"/>
      <c r="K364" s="12">
        <v>1</v>
      </c>
      <c r="L364" s="12"/>
      <c r="M364" s="12"/>
      <c r="N364" s="12">
        <v>4</v>
      </c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30">
        <f t="shared" si="27"/>
        <v>25.299999999999997</v>
      </c>
    </row>
    <row r="365" spans="1:27" x14ac:dyDescent="0.25">
      <c r="A365" s="52">
        <v>14825</v>
      </c>
      <c r="B365" s="55" t="s">
        <v>349</v>
      </c>
      <c r="C365" s="95">
        <v>1205006027</v>
      </c>
      <c r="D365" s="95"/>
      <c r="E365" s="24" t="s">
        <v>33</v>
      </c>
      <c r="F365" s="24" t="s">
        <v>350</v>
      </c>
      <c r="G365" s="12"/>
      <c r="H365" s="12"/>
      <c r="I365" s="12"/>
      <c r="J365" s="12">
        <v>1</v>
      </c>
      <c r="K365" s="12">
        <v>1</v>
      </c>
      <c r="L365" s="12"/>
      <c r="M365" s="12"/>
      <c r="N365" s="12">
        <v>4</v>
      </c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30">
        <f t="shared" si="27"/>
        <v>36.799999999999997</v>
      </c>
    </row>
    <row r="366" spans="1:27" x14ac:dyDescent="0.25">
      <c r="A366" s="52">
        <v>14825</v>
      </c>
      <c r="B366" s="55" t="s">
        <v>349</v>
      </c>
      <c r="C366" s="95">
        <v>1205006047</v>
      </c>
      <c r="D366" s="95"/>
      <c r="E366" s="24" t="s">
        <v>34</v>
      </c>
      <c r="F366" s="24" t="s">
        <v>350</v>
      </c>
      <c r="G366" s="12"/>
      <c r="H366" s="12">
        <v>1</v>
      </c>
      <c r="I366" s="12"/>
      <c r="J366" s="12">
        <v>1</v>
      </c>
      <c r="K366" s="12">
        <v>1</v>
      </c>
      <c r="L366" s="12"/>
      <c r="M366" s="12"/>
      <c r="N366" s="12">
        <v>6</v>
      </c>
      <c r="O366" s="12"/>
      <c r="P366" s="12">
        <v>4</v>
      </c>
      <c r="Q366" s="12"/>
      <c r="R366" s="12"/>
      <c r="S366" s="12"/>
      <c r="T366" s="12"/>
      <c r="U366" s="12"/>
      <c r="V366" s="12"/>
      <c r="W366" s="12"/>
      <c r="X366" s="12"/>
      <c r="Y366" s="12"/>
      <c r="Z366" s="12">
        <v>760</v>
      </c>
      <c r="AA366" s="30">
        <f t="shared" si="27"/>
        <v>407.5</v>
      </c>
    </row>
    <row r="367" spans="1:27" x14ac:dyDescent="0.25">
      <c r="A367" s="52">
        <v>14825</v>
      </c>
      <c r="B367" s="84" t="s">
        <v>351</v>
      </c>
      <c r="C367" s="95">
        <v>29521902</v>
      </c>
      <c r="D367" s="95"/>
      <c r="E367" s="24" t="s">
        <v>33</v>
      </c>
      <c r="F367" s="24" t="s">
        <v>352</v>
      </c>
      <c r="G367" s="12"/>
      <c r="H367" s="12">
        <v>1</v>
      </c>
      <c r="I367" s="12"/>
      <c r="J367" s="12">
        <v>1</v>
      </c>
      <c r="K367" s="12">
        <v>1</v>
      </c>
      <c r="L367" s="12"/>
      <c r="M367" s="12"/>
      <c r="N367" s="12">
        <v>7</v>
      </c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30">
        <f t="shared" si="27"/>
        <v>80.5</v>
      </c>
    </row>
    <row r="368" spans="1:27" x14ac:dyDescent="0.25">
      <c r="A368" s="52">
        <v>14825</v>
      </c>
      <c r="B368" s="84" t="s">
        <v>351</v>
      </c>
      <c r="C368" s="95">
        <v>29535902</v>
      </c>
      <c r="D368" s="95"/>
      <c r="E368" s="24" t="s">
        <v>34</v>
      </c>
      <c r="F368" s="24" t="s">
        <v>352</v>
      </c>
      <c r="G368" s="12"/>
      <c r="H368" s="12"/>
      <c r="I368" s="12"/>
      <c r="J368" s="12"/>
      <c r="K368" s="12">
        <v>1</v>
      </c>
      <c r="L368" s="12"/>
      <c r="M368" s="12"/>
      <c r="N368" s="12">
        <v>6</v>
      </c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30">
        <f t="shared" si="27"/>
        <v>34.5</v>
      </c>
    </row>
    <row r="369" spans="1:27" x14ac:dyDescent="0.25">
      <c r="A369" s="52">
        <v>14825</v>
      </c>
      <c r="B369" s="84" t="s">
        <v>351</v>
      </c>
      <c r="C369" s="95">
        <v>29522302</v>
      </c>
      <c r="D369" s="95"/>
      <c r="E369" s="24" t="s">
        <v>33</v>
      </c>
      <c r="F369" s="24" t="s">
        <v>353</v>
      </c>
      <c r="G369" s="12">
        <v>1</v>
      </c>
      <c r="H369" s="12"/>
      <c r="I369" s="12"/>
      <c r="J369" s="12">
        <v>1</v>
      </c>
      <c r="K369" s="12">
        <v>1</v>
      </c>
      <c r="L369" s="12"/>
      <c r="M369" s="12"/>
      <c r="N369" s="12">
        <v>5</v>
      </c>
      <c r="O369" s="12">
        <v>1</v>
      </c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30">
        <f t="shared" si="27"/>
        <v>59.8</v>
      </c>
    </row>
    <row r="370" spans="1:27" x14ac:dyDescent="0.25">
      <c r="A370" s="52">
        <v>14825</v>
      </c>
      <c r="B370" s="84" t="s">
        <v>351</v>
      </c>
      <c r="C370" s="97">
        <v>29536101</v>
      </c>
      <c r="D370" s="97"/>
      <c r="E370" s="24" t="s">
        <v>34</v>
      </c>
      <c r="F370" s="24" t="s">
        <v>353</v>
      </c>
      <c r="G370" s="12"/>
      <c r="H370" s="12">
        <v>1</v>
      </c>
      <c r="I370" s="12"/>
      <c r="J370" s="12"/>
      <c r="K370" s="12">
        <v>1</v>
      </c>
      <c r="L370" s="12"/>
      <c r="M370" s="12"/>
      <c r="N370" s="12">
        <v>7</v>
      </c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27"/>
    </row>
    <row r="371" spans="1:27" x14ac:dyDescent="0.25">
      <c r="A371" s="52"/>
      <c r="B371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7" x14ac:dyDescent="0.25">
      <c r="A372" s="52"/>
      <c r="B372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7" x14ac:dyDescent="0.25">
      <c r="A373" s="52"/>
      <c r="C373" s="79"/>
      <c r="D373" s="79"/>
      <c r="E373" s="80"/>
      <c r="F373" s="80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34"/>
    </row>
    <row r="374" spans="1:27" x14ac:dyDescent="0.25">
      <c r="A374" s="52"/>
      <c r="C374" s="79"/>
      <c r="D374" s="79"/>
      <c r="E374" s="80"/>
      <c r="F374" s="80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34"/>
    </row>
    <row r="375" spans="1:27" x14ac:dyDescent="0.25">
      <c r="A375" s="52"/>
      <c r="C375" s="79"/>
      <c r="D375" s="79"/>
      <c r="E375" s="80"/>
      <c r="F375" s="80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34"/>
    </row>
    <row r="376" spans="1:27" x14ac:dyDescent="0.25">
      <c r="A376" s="52"/>
      <c r="C376" s="79"/>
      <c r="D376" s="79"/>
      <c r="E376" s="80"/>
      <c r="F376" s="80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34"/>
    </row>
    <row r="377" spans="1:27" x14ac:dyDescent="0.25">
      <c r="A377" s="52"/>
      <c r="C377" s="79"/>
      <c r="D377" s="79"/>
      <c r="E377" s="80"/>
      <c r="F377" s="80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34"/>
    </row>
    <row r="378" spans="1:27" x14ac:dyDescent="0.25">
      <c r="A378" s="52"/>
      <c r="C378" s="79"/>
      <c r="D378" s="79"/>
      <c r="E378" s="80"/>
      <c r="F378" s="80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34"/>
    </row>
    <row r="385" spans="2:27" x14ac:dyDescent="0.25">
      <c r="B385"/>
      <c r="G385" s="26">
        <f>SUM(G334:G384)</f>
        <v>2</v>
      </c>
      <c r="H385" s="26">
        <f t="shared" ref="H385:Z385" si="28">SUM(H334:H384)</f>
        <v>10</v>
      </c>
      <c r="I385" s="26">
        <f t="shared" si="28"/>
        <v>0</v>
      </c>
      <c r="J385" s="26">
        <f t="shared" si="28"/>
        <v>16</v>
      </c>
      <c r="K385" s="26">
        <f t="shared" si="28"/>
        <v>33</v>
      </c>
      <c r="L385" s="26">
        <f t="shared" si="28"/>
        <v>0</v>
      </c>
      <c r="M385" s="26">
        <f t="shared" si="28"/>
        <v>0</v>
      </c>
      <c r="N385" s="26">
        <f t="shared" si="28"/>
        <v>174</v>
      </c>
      <c r="O385" s="26">
        <f t="shared" si="28"/>
        <v>21</v>
      </c>
      <c r="P385" s="26">
        <f t="shared" si="28"/>
        <v>4</v>
      </c>
      <c r="Q385" s="26">
        <f t="shared" si="28"/>
        <v>0</v>
      </c>
      <c r="R385" s="26">
        <f t="shared" si="28"/>
        <v>0</v>
      </c>
      <c r="S385" s="26">
        <f t="shared" si="28"/>
        <v>0</v>
      </c>
      <c r="T385" s="26">
        <f t="shared" si="28"/>
        <v>0</v>
      </c>
      <c r="U385" s="26">
        <f t="shared" si="28"/>
        <v>0</v>
      </c>
      <c r="V385" s="26">
        <f t="shared" si="28"/>
        <v>1</v>
      </c>
      <c r="W385" s="26">
        <f t="shared" si="28"/>
        <v>0</v>
      </c>
      <c r="X385" s="26">
        <f t="shared" si="28"/>
        <v>0</v>
      </c>
      <c r="Y385" s="26">
        <f t="shared" si="28"/>
        <v>0</v>
      </c>
      <c r="Z385" s="26">
        <f t="shared" si="28"/>
        <v>943</v>
      </c>
    </row>
    <row r="386" spans="2:27" x14ac:dyDescent="0.25">
      <c r="B386"/>
      <c r="G386" s="29">
        <f>+G385*G333</f>
        <v>0</v>
      </c>
      <c r="H386" s="29">
        <f t="shared" ref="H386:Z386" si="29">+H385*H333</f>
        <v>0</v>
      </c>
      <c r="I386" s="29">
        <f t="shared" si="29"/>
        <v>0</v>
      </c>
      <c r="J386" s="29">
        <f t="shared" si="29"/>
        <v>16</v>
      </c>
      <c r="K386" s="29">
        <f t="shared" si="29"/>
        <v>33</v>
      </c>
      <c r="L386" s="29">
        <f t="shared" si="29"/>
        <v>0</v>
      </c>
      <c r="M386" s="29">
        <f t="shared" si="29"/>
        <v>0</v>
      </c>
      <c r="N386" s="29">
        <f t="shared" si="29"/>
        <v>1044</v>
      </c>
      <c r="O386" s="29">
        <f t="shared" si="29"/>
        <v>0</v>
      </c>
      <c r="P386" s="29">
        <f t="shared" si="29"/>
        <v>0</v>
      </c>
      <c r="Q386" s="29">
        <f t="shared" si="29"/>
        <v>0</v>
      </c>
      <c r="R386" s="29">
        <f t="shared" si="29"/>
        <v>0</v>
      </c>
      <c r="S386" s="29">
        <f t="shared" si="29"/>
        <v>0</v>
      </c>
      <c r="T386" s="29">
        <f t="shared" si="29"/>
        <v>0</v>
      </c>
      <c r="U386" s="29">
        <f t="shared" si="29"/>
        <v>0</v>
      </c>
      <c r="V386" s="29">
        <f t="shared" si="29"/>
        <v>1</v>
      </c>
      <c r="W386" s="29">
        <f t="shared" si="29"/>
        <v>0</v>
      </c>
      <c r="X386" s="29">
        <f t="shared" si="29"/>
        <v>0</v>
      </c>
      <c r="Y386" s="29">
        <f t="shared" si="29"/>
        <v>0</v>
      </c>
      <c r="Z386" s="29">
        <f t="shared" si="29"/>
        <v>0</v>
      </c>
      <c r="AA386" s="28">
        <f>SUM(AA18:AA383)</f>
        <v>23813.788000000004</v>
      </c>
    </row>
  </sheetData>
  <mergeCells count="293">
    <mergeCell ref="C369:D369"/>
    <mergeCell ref="C370:D370"/>
    <mergeCell ref="C359:D359"/>
    <mergeCell ref="C361:D361"/>
    <mergeCell ref="C362:D362"/>
    <mergeCell ref="C363:D363"/>
    <mergeCell ref="C364:D364"/>
    <mergeCell ref="C365:D365"/>
    <mergeCell ref="C366:D366"/>
    <mergeCell ref="C367:D367"/>
    <mergeCell ref="C368:D368"/>
    <mergeCell ref="C336:D336"/>
    <mergeCell ref="C347:D347"/>
    <mergeCell ref="C348:D348"/>
    <mergeCell ref="C337:D337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06:D306"/>
    <mergeCell ref="C307:D307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273:D273"/>
    <mergeCell ref="C262:D262"/>
    <mergeCell ref="C263:D263"/>
    <mergeCell ref="C264:D264"/>
    <mergeCell ref="C265:D265"/>
    <mergeCell ref="C268:D268"/>
    <mergeCell ref="C269:D269"/>
    <mergeCell ref="C270:D270"/>
    <mergeCell ref="C271:D271"/>
    <mergeCell ref="C272:D272"/>
    <mergeCell ref="C225:D225"/>
    <mergeCell ref="M214:Q214"/>
    <mergeCell ref="M222:Q222"/>
    <mergeCell ref="C226:D22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11:D211"/>
    <mergeCell ref="C212:D212"/>
    <mergeCell ref="C213:D213"/>
    <mergeCell ref="M213:Q213"/>
    <mergeCell ref="C214:D214"/>
    <mergeCell ref="C215:D215"/>
    <mergeCell ref="C216:D216"/>
    <mergeCell ref="C204:D204"/>
    <mergeCell ref="C205:D205"/>
    <mergeCell ref="C206:D206"/>
    <mergeCell ref="C207:D207"/>
    <mergeCell ref="C208:D208"/>
    <mergeCell ref="C209:D209"/>
    <mergeCell ref="C147:D147"/>
    <mergeCell ref="C148:D148"/>
    <mergeCell ref="C183:D183"/>
    <mergeCell ref="C184:D184"/>
    <mergeCell ref="C192:D192"/>
    <mergeCell ref="C193:D193"/>
    <mergeCell ref="C194:D194"/>
    <mergeCell ref="C195:D195"/>
    <mergeCell ref="C196:D196"/>
    <mergeCell ref="C149:D149"/>
    <mergeCell ref="C150:D150"/>
    <mergeCell ref="C151:D151"/>
    <mergeCell ref="C152:D152"/>
    <mergeCell ref="C153:D153"/>
    <mergeCell ref="C154:D154"/>
    <mergeCell ref="C180:D180"/>
    <mergeCell ref="C181:D181"/>
    <mergeCell ref="C182:D182"/>
    <mergeCell ref="C175:D175"/>
    <mergeCell ref="C176:D176"/>
    <mergeCell ref="C177:D177"/>
    <mergeCell ref="C178:D178"/>
    <mergeCell ref="C159:D159"/>
    <mergeCell ref="C160:D160"/>
    <mergeCell ref="C142:D142"/>
    <mergeCell ref="C143:D143"/>
    <mergeCell ref="C137:D137"/>
    <mergeCell ref="C138:D138"/>
    <mergeCell ref="C139:D139"/>
    <mergeCell ref="C140:D140"/>
    <mergeCell ref="C141:D141"/>
    <mergeCell ref="C145:D145"/>
    <mergeCell ref="C146:D146"/>
    <mergeCell ref="C63:D63"/>
    <mergeCell ref="C64:D64"/>
    <mergeCell ref="C65:D65"/>
    <mergeCell ref="C123:D123"/>
    <mergeCell ref="C112:D112"/>
    <mergeCell ref="C113:D113"/>
    <mergeCell ref="C114:D114"/>
    <mergeCell ref="C115:D115"/>
    <mergeCell ref="C121:D121"/>
    <mergeCell ref="C122:D122"/>
    <mergeCell ref="C21:D21"/>
    <mergeCell ref="C22:D22"/>
    <mergeCell ref="C23:D23"/>
    <mergeCell ref="C92:D92"/>
    <mergeCell ref="C93:D93"/>
    <mergeCell ref="C78:D78"/>
    <mergeCell ref="C79:D79"/>
    <mergeCell ref="C80:D80"/>
    <mergeCell ref="C81:D81"/>
    <mergeCell ref="C82:D82"/>
    <mergeCell ref="C83:D83"/>
    <mergeCell ref="C75:D75"/>
    <mergeCell ref="C45:D45"/>
    <mergeCell ref="C47:D47"/>
    <mergeCell ref="C57:D57"/>
    <mergeCell ref="C58:D58"/>
    <mergeCell ref="C59:D59"/>
    <mergeCell ref="C48:D48"/>
    <mergeCell ref="C54:D54"/>
    <mergeCell ref="C49:D49"/>
    <mergeCell ref="C50:D50"/>
    <mergeCell ref="C51:D51"/>
    <mergeCell ref="C52:D52"/>
    <mergeCell ref="C53:D53"/>
    <mergeCell ref="C24:D24"/>
    <mergeCell ref="C25:D25"/>
    <mergeCell ref="C132:D132"/>
    <mergeCell ref="C133:D133"/>
    <mergeCell ref="C134:D134"/>
    <mergeCell ref="O10:S10"/>
    <mergeCell ref="C125:D125"/>
    <mergeCell ref="C126:D126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4:D44"/>
    <mergeCell ref="C18:D18"/>
    <mergeCell ref="C19:D19"/>
    <mergeCell ref="C20:D20"/>
    <mergeCell ref="E37:J37"/>
    <mergeCell ref="C87:D87"/>
    <mergeCell ref="C135:D135"/>
    <mergeCell ref="C136:D136"/>
    <mergeCell ref="C127:D127"/>
    <mergeCell ref="C128:D128"/>
    <mergeCell ref="C129:D129"/>
    <mergeCell ref="C130:D130"/>
    <mergeCell ref="C131:D131"/>
    <mergeCell ref="C111:D111"/>
    <mergeCell ref="C94:D94"/>
    <mergeCell ref="C107:D107"/>
    <mergeCell ref="C108:D108"/>
    <mergeCell ref="C109:D109"/>
    <mergeCell ref="C110:D110"/>
    <mergeCell ref="C88:D88"/>
    <mergeCell ref="C89:D89"/>
    <mergeCell ref="C90:D90"/>
    <mergeCell ref="C91:D91"/>
    <mergeCell ref="C76:D76"/>
    <mergeCell ref="C77:D77"/>
    <mergeCell ref="C60:D60"/>
    <mergeCell ref="C61:D61"/>
    <mergeCell ref="C62:D62"/>
    <mergeCell ref="C172:D172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C227:D227"/>
    <mergeCell ref="C228:D228"/>
    <mergeCell ref="C229:D229"/>
    <mergeCell ref="C231:D231"/>
    <mergeCell ref="C232:D232"/>
    <mergeCell ref="C234:D234"/>
    <mergeCell ref="C235:D235"/>
    <mergeCell ref="C161:D161"/>
    <mergeCell ref="C156:D156"/>
    <mergeCell ref="C157:D157"/>
    <mergeCell ref="C158:D158"/>
    <mergeCell ref="C190:D190"/>
    <mergeCell ref="C185:D185"/>
    <mergeCell ref="C186:D186"/>
    <mergeCell ref="C187:D187"/>
    <mergeCell ref="C188:D188"/>
    <mergeCell ref="C189:D189"/>
    <mergeCell ref="C170:D170"/>
    <mergeCell ref="C171:D171"/>
    <mergeCell ref="C203:D203"/>
    <mergeCell ref="C197:D197"/>
    <mergeCell ref="C200:D200"/>
    <mergeCell ref="C201:D201"/>
    <mergeCell ref="C202:D202"/>
    <mergeCell ref="C237:D237"/>
    <mergeCell ref="C238:D238"/>
    <mergeCell ref="C240:D240"/>
    <mergeCell ref="C241:D241"/>
    <mergeCell ref="C242:D242"/>
    <mergeCell ref="C243:D243"/>
    <mergeCell ref="C244:D244"/>
    <mergeCell ref="C245:D245"/>
    <mergeCell ref="C246:D246"/>
    <mergeCell ref="C257:D257"/>
    <mergeCell ref="C258:D258"/>
    <mergeCell ref="C259:D259"/>
    <mergeCell ref="C260:D260"/>
    <mergeCell ref="C247:D247"/>
    <mergeCell ref="C248:D248"/>
    <mergeCell ref="C249:D249"/>
    <mergeCell ref="C251:D251"/>
    <mergeCell ref="C252:D252"/>
    <mergeCell ref="C253:D253"/>
    <mergeCell ref="C254:D254"/>
    <mergeCell ref="C255:D255"/>
    <mergeCell ref="C256:D256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4:D284"/>
    <mergeCell ref="C294:D294"/>
    <mergeCell ref="C295:D295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317:D31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51:D351"/>
    <mergeCell ref="C352:D352"/>
    <mergeCell ref="C353:D353"/>
    <mergeCell ref="C354:D354"/>
    <mergeCell ref="C355:D355"/>
    <mergeCell ref="C356:D356"/>
    <mergeCell ref="C357:D357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50:D350"/>
    <mergeCell ref="C328:D328"/>
    <mergeCell ref="C329:D329"/>
    <mergeCell ref="C330:D330"/>
    <mergeCell ref="C331:D331"/>
    <mergeCell ref="C332:D332"/>
    <mergeCell ref="C333:D333"/>
    <mergeCell ref="C334:D334"/>
    <mergeCell ref="C335:D33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71"/>
  <sheetViews>
    <sheetView tabSelected="1" topLeftCell="A34" workbookViewId="0">
      <selection activeCell="A49" sqref="A49"/>
    </sheetView>
  </sheetViews>
  <sheetFormatPr defaultRowHeight="15" x14ac:dyDescent="0.25"/>
  <cols>
    <col min="2" max="2" width="10.4257812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6.7109375" customWidth="1"/>
    <col min="9" max="9" width="6.85546875" customWidth="1"/>
    <col min="10" max="11" width="7.5703125" customWidth="1"/>
    <col min="12" max="12" width="7" customWidth="1"/>
    <col min="13" max="13" width="6.42578125" customWidth="1"/>
    <col min="14" max="14" width="6.7109375" customWidth="1"/>
    <col min="15" max="16" width="6.140625" customWidth="1"/>
    <col min="17" max="17" width="6.5703125" customWidth="1"/>
    <col min="18" max="18" width="6.85546875" customWidth="1"/>
    <col min="19" max="19" width="6.140625" customWidth="1"/>
    <col min="20" max="20" width="6.5703125" customWidth="1"/>
    <col min="21" max="21" width="6.42578125" customWidth="1"/>
    <col min="22" max="22" width="6.140625" customWidth="1"/>
    <col min="23" max="23" width="7" customWidth="1"/>
    <col min="24" max="24" width="6.140625" customWidth="1"/>
    <col min="25" max="25" width="6.5703125" customWidth="1"/>
    <col min="26" max="26" width="7" customWidth="1"/>
    <col min="27" max="27" width="11.140625" customWidth="1"/>
  </cols>
  <sheetData>
    <row r="2" spans="1:28" x14ac:dyDescent="0.25">
      <c r="X2" s="17"/>
      <c r="Y2" s="17"/>
      <c r="Z2" s="17"/>
      <c r="AA2" s="17"/>
    </row>
    <row r="4" spans="1:28" x14ac:dyDescent="0.25">
      <c r="Y4" s="11" t="s">
        <v>354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100" t="s">
        <v>31</v>
      </c>
      <c r="P10" s="101"/>
      <c r="Q10" s="101"/>
      <c r="R10" s="101"/>
      <c r="S10" s="102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85" t="s">
        <v>3</v>
      </c>
      <c r="F11" s="3"/>
      <c r="G11" s="15"/>
      <c r="H11" s="16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86" t="s">
        <v>5</v>
      </c>
      <c r="F12" s="6"/>
      <c r="G12" s="15"/>
      <c r="H12" s="16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A15" s="36" t="s">
        <v>51</v>
      </c>
      <c r="B15" s="87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B16" s="88"/>
      <c r="C16" s="109"/>
      <c r="D16" s="109"/>
      <c r="E16" s="17"/>
      <c r="F16" s="89"/>
      <c r="G16" s="19">
        <v>12</v>
      </c>
      <c r="H16" s="19">
        <v>31.1</v>
      </c>
      <c r="I16" s="19">
        <v>24</v>
      </c>
      <c r="J16" s="19">
        <v>12</v>
      </c>
      <c r="K16" s="19">
        <v>7.2</v>
      </c>
      <c r="L16" s="19">
        <v>7.2</v>
      </c>
      <c r="M16" s="19">
        <v>7.2</v>
      </c>
      <c r="N16" s="19">
        <v>4.8</v>
      </c>
      <c r="O16" s="19">
        <v>7.2</v>
      </c>
      <c r="P16" s="19">
        <v>7.2</v>
      </c>
      <c r="Q16" s="19">
        <v>12</v>
      </c>
      <c r="R16" s="19">
        <v>14.4</v>
      </c>
      <c r="S16" s="19">
        <v>12</v>
      </c>
      <c r="T16" s="19">
        <v>12</v>
      </c>
      <c r="U16" s="19">
        <v>26.4</v>
      </c>
      <c r="V16" s="19">
        <v>24</v>
      </c>
      <c r="W16" s="19">
        <v>15</v>
      </c>
      <c r="X16" s="19">
        <v>12</v>
      </c>
      <c r="Y16" s="19">
        <v>8.4</v>
      </c>
      <c r="Z16" s="20">
        <v>0.42</v>
      </c>
      <c r="AA16" s="14" t="s">
        <v>20</v>
      </c>
      <c r="AB16" t="s">
        <v>21</v>
      </c>
    </row>
    <row r="17" spans="1:28" s="91" customFormat="1" x14ac:dyDescent="0.25">
      <c r="A17" s="92">
        <v>43837</v>
      </c>
      <c r="B17" s="61"/>
      <c r="C17" s="62"/>
      <c r="D17" s="62"/>
      <c r="E17" s="63"/>
      <c r="F17" s="64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6"/>
      <c r="AA17" s="61"/>
    </row>
    <row r="18" spans="1:28" x14ac:dyDescent="0.25">
      <c r="A18" s="93">
        <v>14921</v>
      </c>
      <c r="B18" s="55" t="s">
        <v>97</v>
      </c>
      <c r="C18" s="95" t="s">
        <v>355</v>
      </c>
      <c r="D18" s="95"/>
      <c r="E18" s="24" t="s">
        <v>33</v>
      </c>
      <c r="F18" s="24" t="s">
        <v>356</v>
      </c>
      <c r="G18" s="12"/>
      <c r="H18" s="12">
        <v>1</v>
      </c>
      <c r="I18" s="12"/>
      <c r="J18" s="12">
        <v>1</v>
      </c>
      <c r="K18" s="12">
        <v>1</v>
      </c>
      <c r="L18" s="12"/>
      <c r="M18" s="12"/>
      <c r="N18" s="12">
        <v>6</v>
      </c>
      <c r="O18" s="12">
        <v>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30">
        <f t="shared" ref="AA18:AA68" si="0">(G18*G$16)+(H18*H$16)+(I18*I$16)+(J18*J$16)+(K18*K$16)+(L18*L$16)+(M18*M$16)+(N18*N$16)+(O18*O$16)+(P18*P$16)+(Q18*Q$16)+(R18*R$16)+(S18*S$16)+(T18*T$16)+(U18*U$16)+(V18*V$16)+(W18*W$16)+(X18*X$16)+(Y18*Y$16)+(Z18*Z$16)</f>
        <v>86.3</v>
      </c>
    </row>
    <row r="19" spans="1:28" x14ac:dyDescent="0.25">
      <c r="A19" s="93">
        <v>14921</v>
      </c>
      <c r="B19" s="55" t="s">
        <v>97</v>
      </c>
      <c r="C19" s="95" t="s">
        <v>357</v>
      </c>
      <c r="D19" s="95"/>
      <c r="E19" s="24" t="s">
        <v>34</v>
      </c>
      <c r="F19" s="24" t="s">
        <v>356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2</v>
      </c>
      <c r="O19" s="12">
        <v>4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76.7</v>
      </c>
    </row>
    <row r="20" spans="1:28" x14ac:dyDescent="0.25">
      <c r="A20" s="93">
        <v>14921</v>
      </c>
      <c r="B20" s="55" t="s">
        <v>97</v>
      </c>
      <c r="C20" s="95" t="s">
        <v>358</v>
      </c>
      <c r="D20" s="95"/>
      <c r="E20" s="25" t="s">
        <v>33</v>
      </c>
      <c r="F20" s="25" t="s">
        <v>359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3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33.599999999999994</v>
      </c>
    </row>
    <row r="21" spans="1:28" x14ac:dyDescent="0.25">
      <c r="A21" s="93">
        <v>14921</v>
      </c>
      <c r="B21" s="55" t="s">
        <v>97</v>
      </c>
      <c r="C21" s="95" t="s">
        <v>360</v>
      </c>
      <c r="D21" s="95"/>
      <c r="E21" s="24" t="s">
        <v>34</v>
      </c>
      <c r="F21" s="24" t="s">
        <v>359</v>
      </c>
      <c r="G21" s="12"/>
      <c r="H21" s="12"/>
      <c r="I21" s="12"/>
      <c r="J21" s="12"/>
      <c r="K21" s="12">
        <v>1</v>
      </c>
      <c r="L21" s="12"/>
      <c r="M21" s="12"/>
      <c r="N21" s="12">
        <v>6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36</v>
      </c>
      <c r="AB21" s="21"/>
    </row>
    <row r="22" spans="1:28" x14ac:dyDescent="0.25">
      <c r="A22" s="93">
        <v>14921</v>
      </c>
      <c r="B22" s="55" t="s">
        <v>361</v>
      </c>
      <c r="C22" s="95" t="s">
        <v>362</v>
      </c>
      <c r="D22" s="95"/>
      <c r="E22" s="24" t="s">
        <v>33</v>
      </c>
      <c r="F22" s="24" t="s">
        <v>363</v>
      </c>
      <c r="G22" s="12"/>
      <c r="H22" s="12"/>
      <c r="I22" s="12"/>
      <c r="J22" s="12">
        <v>1</v>
      </c>
      <c r="K22" s="12">
        <v>1</v>
      </c>
      <c r="L22" s="12"/>
      <c r="M22" s="12"/>
      <c r="N22" s="12">
        <v>2</v>
      </c>
      <c r="O22" s="12">
        <v>4</v>
      </c>
      <c r="P22" s="12"/>
      <c r="Q22" s="12"/>
      <c r="R22" s="12">
        <v>4</v>
      </c>
      <c r="S22" s="12"/>
      <c r="T22" s="12"/>
      <c r="U22" s="12"/>
      <c r="V22" s="12"/>
      <c r="W22" s="12"/>
      <c r="X22" s="12"/>
      <c r="Y22" s="12"/>
      <c r="Z22" s="12"/>
      <c r="AA22" s="30">
        <f t="shared" si="0"/>
        <v>115.19999999999999</v>
      </c>
    </row>
    <row r="23" spans="1:28" x14ac:dyDescent="0.25">
      <c r="A23" s="93">
        <v>14921</v>
      </c>
      <c r="B23" s="55" t="s">
        <v>162</v>
      </c>
      <c r="C23" s="95">
        <v>1304004116</v>
      </c>
      <c r="D23" s="95"/>
      <c r="E23" s="24" t="s">
        <v>33</v>
      </c>
      <c r="F23" s="24" t="s">
        <v>364</v>
      </c>
      <c r="G23" s="12"/>
      <c r="H23" s="12">
        <v>1</v>
      </c>
      <c r="I23" s="12"/>
      <c r="J23" s="12">
        <v>1</v>
      </c>
      <c r="K23" s="12">
        <v>1</v>
      </c>
      <c r="L23" s="12"/>
      <c r="M23" s="12"/>
      <c r="N23" s="12">
        <v>8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>
        <v>1049</v>
      </c>
      <c r="AA23" s="30">
        <f t="shared" si="0"/>
        <v>536.48</v>
      </c>
    </row>
    <row r="24" spans="1:28" x14ac:dyDescent="0.25">
      <c r="A24" s="92">
        <v>43844</v>
      </c>
      <c r="B24" s="55"/>
      <c r="C24" s="83"/>
      <c r="D24" s="83"/>
      <c r="E24" s="24"/>
      <c r="F24" s="2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/>
    </row>
    <row r="25" spans="1:28" x14ac:dyDescent="0.25">
      <c r="A25" s="93">
        <v>14922</v>
      </c>
      <c r="B25" s="55" t="s">
        <v>97</v>
      </c>
      <c r="C25" s="95" t="s">
        <v>365</v>
      </c>
      <c r="D25" s="95"/>
      <c r="E25" s="24" t="s">
        <v>33</v>
      </c>
      <c r="F25" s="24" t="s">
        <v>366</v>
      </c>
      <c r="G25" s="12"/>
      <c r="H25" s="12">
        <v>1</v>
      </c>
      <c r="I25" s="12"/>
      <c r="J25" s="12">
        <v>1</v>
      </c>
      <c r="K25" s="12">
        <v>1</v>
      </c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 t="shared" ref="AA25:AA26" si="1">(G25*G$16)+(H25*H$16)+(I25*I$16)+(J25*J$16)+(K25*K$16)+(L25*L$16)+(M25*M$16)+(N25*N$16)+(O25*O$16)+(P25*P$16)+(Q25*Q$16)+(R25*R$16)+(S25*S$16)+(T25*T$16)+(U25*U$16)+(V25*V$16)+(W25*W$16)+(X25*X$16)+(Y25*Y$16)+(Z25*Z$16)</f>
        <v>55.1</v>
      </c>
      <c r="AB25" t="s">
        <v>367</v>
      </c>
    </row>
    <row r="26" spans="1:28" x14ac:dyDescent="0.25">
      <c r="A26" s="93">
        <v>14922</v>
      </c>
      <c r="B26" s="55" t="s">
        <v>97</v>
      </c>
      <c r="C26" s="95" t="s">
        <v>368</v>
      </c>
      <c r="D26" s="95"/>
      <c r="E26" s="24" t="s">
        <v>34</v>
      </c>
      <c r="F26" s="24" t="s">
        <v>366</v>
      </c>
      <c r="G26" s="12"/>
      <c r="H26" s="12">
        <v>1</v>
      </c>
      <c r="I26" s="12"/>
      <c r="J26" s="12">
        <v>1</v>
      </c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si="1"/>
        <v>59.900000000000006</v>
      </c>
      <c r="AB26" t="s">
        <v>369</v>
      </c>
    </row>
    <row r="27" spans="1:28" x14ac:dyDescent="0.25">
      <c r="A27" s="92">
        <v>43858</v>
      </c>
      <c r="B27" s="55"/>
      <c r="C27" s="83"/>
      <c r="D27" s="83"/>
      <c r="E27" s="24"/>
      <c r="F27" s="2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/>
    </row>
    <row r="28" spans="1:28" x14ac:dyDescent="0.25">
      <c r="A28" s="93">
        <v>14953</v>
      </c>
      <c r="B28" s="55" t="s">
        <v>141</v>
      </c>
      <c r="C28" s="95">
        <v>38091401</v>
      </c>
      <c r="D28" s="95"/>
      <c r="E28" s="24" t="s">
        <v>33</v>
      </c>
      <c r="F28" s="24" t="s">
        <v>370</v>
      </c>
      <c r="G28" s="12"/>
      <c r="H28" s="12"/>
      <c r="I28" s="12"/>
      <c r="J28" s="12">
        <v>1</v>
      </c>
      <c r="K28" s="12">
        <v>1</v>
      </c>
      <c r="L28" s="12"/>
      <c r="M28" s="12"/>
      <c r="N28" s="12">
        <v>7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ref="AA28:AA41" si="2">(G28*G$16)+(H28*H$16)+(I28*I$16)+(J28*J$16)+(K28*K$16)+(L28*L$16)+(M28*M$16)+(N28*N$16)+(O28*O$16)+(P28*P$16)+(Q28*Q$16)+(R28*R$16)+(S28*S$16)+(T28*T$16)+(U28*U$16)+(V28*V$16)+(W28*W$16)+(X28*X$16)+(Y28*Y$16)+(Z28*Z$16)</f>
        <v>52.8</v>
      </c>
    </row>
    <row r="29" spans="1:28" x14ac:dyDescent="0.25">
      <c r="A29" s="93">
        <v>14953</v>
      </c>
      <c r="B29" s="55" t="s">
        <v>141</v>
      </c>
      <c r="C29" s="95">
        <v>38105701</v>
      </c>
      <c r="D29" s="95"/>
      <c r="E29" s="24" t="s">
        <v>34</v>
      </c>
      <c r="F29" s="24" t="s">
        <v>370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2"/>
        <v>45.6</v>
      </c>
    </row>
    <row r="30" spans="1:28" x14ac:dyDescent="0.25">
      <c r="A30" s="93">
        <v>14953</v>
      </c>
      <c r="B30" s="55" t="s">
        <v>162</v>
      </c>
      <c r="C30" s="95">
        <v>1304004107</v>
      </c>
      <c r="D30" s="95"/>
      <c r="E30" s="40" t="s">
        <v>33</v>
      </c>
      <c r="F30" s="24" t="s">
        <v>371</v>
      </c>
      <c r="G30" s="12"/>
      <c r="H30" s="12"/>
      <c r="I30" s="12"/>
      <c r="J30" s="12">
        <v>1</v>
      </c>
      <c r="K30" s="12">
        <v>1</v>
      </c>
      <c r="L30" s="12"/>
      <c r="M30" s="12"/>
      <c r="N30" s="12">
        <v>4</v>
      </c>
      <c r="O30" s="12">
        <v>1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2"/>
        <v>45.6</v>
      </c>
      <c r="AB30" t="s">
        <v>272</v>
      </c>
    </row>
    <row r="31" spans="1:28" x14ac:dyDescent="0.25">
      <c r="A31" s="93">
        <v>14953</v>
      </c>
      <c r="B31" s="55" t="s">
        <v>162</v>
      </c>
      <c r="C31" s="95">
        <v>1304004198</v>
      </c>
      <c r="D31" s="95"/>
      <c r="E31" s="24" t="s">
        <v>34</v>
      </c>
      <c r="F31" s="24" t="s">
        <v>371</v>
      </c>
      <c r="G31" s="12"/>
      <c r="H31" s="12">
        <v>1</v>
      </c>
      <c r="I31" s="12"/>
      <c r="J31" s="12"/>
      <c r="K31" s="12">
        <v>1</v>
      </c>
      <c r="L31" s="12"/>
      <c r="M31" s="12"/>
      <c r="N31" s="12">
        <v>4</v>
      </c>
      <c r="O31" s="12"/>
      <c r="P31" s="12">
        <v>1</v>
      </c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 t="shared" si="2"/>
        <v>79.100000000000009</v>
      </c>
    </row>
    <row r="32" spans="1:28" x14ac:dyDescent="0.25">
      <c r="A32" s="93">
        <v>14953</v>
      </c>
      <c r="B32" s="55" t="s">
        <v>97</v>
      </c>
      <c r="C32" s="95" t="s">
        <v>86</v>
      </c>
      <c r="D32" s="95"/>
      <c r="E32" s="40" t="s">
        <v>33</v>
      </c>
      <c r="F32" s="24" t="s">
        <v>87</v>
      </c>
      <c r="G32" s="12"/>
      <c r="H32" s="12">
        <v>1</v>
      </c>
      <c r="I32" s="12"/>
      <c r="J32" s="12">
        <v>1</v>
      </c>
      <c r="K32" s="12">
        <v>1</v>
      </c>
      <c r="L32" s="12"/>
      <c r="M32" s="12"/>
      <c r="N32" s="12">
        <v>3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30">
        <f t="shared" si="2"/>
        <v>64.7</v>
      </c>
      <c r="AB32" t="s">
        <v>272</v>
      </c>
    </row>
    <row r="33" spans="1:28" x14ac:dyDescent="0.25">
      <c r="A33" s="93">
        <v>14953</v>
      </c>
      <c r="B33" s="55" t="s">
        <v>97</v>
      </c>
      <c r="C33" s="95" t="s">
        <v>88</v>
      </c>
      <c r="D33" s="95"/>
      <c r="E33" s="40" t="s">
        <v>34</v>
      </c>
      <c r="F33" s="24" t="s">
        <v>87</v>
      </c>
      <c r="G33" s="12"/>
      <c r="H33" s="12"/>
      <c r="I33" s="12"/>
      <c r="J33" s="12"/>
      <c r="K33" s="12">
        <v>1</v>
      </c>
      <c r="L33" s="12"/>
      <c r="M33" s="12"/>
      <c r="N33" s="12"/>
      <c r="O33" s="12"/>
      <c r="P33" s="12">
        <v>2</v>
      </c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si="2"/>
        <v>21.6</v>
      </c>
      <c r="AB33" t="s">
        <v>272</v>
      </c>
    </row>
    <row r="34" spans="1:28" x14ac:dyDescent="0.25">
      <c r="A34" s="93">
        <v>14953</v>
      </c>
      <c r="B34" s="55" t="s">
        <v>90</v>
      </c>
      <c r="C34" s="95" t="s">
        <v>147</v>
      </c>
      <c r="D34" s="95"/>
      <c r="E34" s="24" t="s">
        <v>33</v>
      </c>
      <c r="F34" s="24" t="s">
        <v>148</v>
      </c>
      <c r="G34" s="12"/>
      <c r="H34" s="12">
        <v>1</v>
      </c>
      <c r="I34" s="12"/>
      <c r="J34" s="12">
        <v>1</v>
      </c>
      <c r="K34" s="12">
        <v>1</v>
      </c>
      <c r="L34" s="12"/>
      <c r="M34" s="12"/>
      <c r="N34" s="12">
        <v>4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2"/>
        <v>69.5</v>
      </c>
    </row>
    <row r="35" spans="1:28" x14ac:dyDescent="0.25">
      <c r="A35" s="93">
        <v>14953</v>
      </c>
      <c r="B35" s="55" t="s">
        <v>90</v>
      </c>
      <c r="C35" s="95" t="s">
        <v>149</v>
      </c>
      <c r="D35" s="95"/>
      <c r="E35" s="24" t="s">
        <v>34</v>
      </c>
      <c r="F35" s="24" t="s">
        <v>148</v>
      </c>
      <c r="G35" s="12"/>
      <c r="H35" s="12"/>
      <c r="I35" s="12"/>
      <c r="J35" s="12"/>
      <c r="K35" s="12">
        <v>1</v>
      </c>
      <c r="L35" s="12"/>
      <c r="M35" s="12"/>
      <c r="N35" s="12">
        <v>4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26.4</v>
      </c>
    </row>
    <row r="36" spans="1:28" x14ac:dyDescent="0.25">
      <c r="A36" s="93">
        <v>14953</v>
      </c>
      <c r="B36" s="55" t="s">
        <v>109</v>
      </c>
      <c r="C36" s="95" t="s">
        <v>136</v>
      </c>
      <c r="D36" s="95"/>
      <c r="E36" s="24" t="s">
        <v>33</v>
      </c>
      <c r="F36" s="24" t="s">
        <v>138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50.300000000000004</v>
      </c>
    </row>
    <row r="37" spans="1:28" x14ac:dyDescent="0.25">
      <c r="A37" s="93">
        <v>14953</v>
      </c>
      <c r="B37" s="55" t="s">
        <v>109</v>
      </c>
      <c r="C37" s="95" t="s">
        <v>139</v>
      </c>
      <c r="D37" s="95"/>
      <c r="E37" s="24" t="s">
        <v>34</v>
      </c>
      <c r="F37" s="24" t="s">
        <v>138</v>
      </c>
      <c r="G37" s="12"/>
      <c r="H37" s="12"/>
      <c r="I37" s="12"/>
      <c r="J37" s="12"/>
      <c r="K37" s="12">
        <v>1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2"/>
        <v>7.2</v>
      </c>
    </row>
    <row r="38" spans="1:28" x14ac:dyDescent="0.25">
      <c r="A38" s="93">
        <v>14953</v>
      </c>
      <c r="B38" s="55" t="s">
        <v>97</v>
      </c>
      <c r="C38" s="95" t="s">
        <v>143</v>
      </c>
      <c r="D38" s="95"/>
      <c r="E38" s="24" t="s">
        <v>33</v>
      </c>
      <c r="F38" s="25" t="s">
        <v>85</v>
      </c>
      <c r="G38" s="12"/>
      <c r="H38" s="12">
        <v>1</v>
      </c>
      <c r="I38" s="12"/>
      <c r="J38" s="12">
        <v>1</v>
      </c>
      <c r="K38" s="12">
        <v>1</v>
      </c>
      <c r="L38" s="12"/>
      <c r="M38" s="12"/>
      <c r="N38" s="12">
        <v>4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2"/>
        <v>69.5</v>
      </c>
    </row>
    <row r="39" spans="1:28" x14ac:dyDescent="0.25">
      <c r="A39" s="93">
        <v>14953</v>
      </c>
      <c r="B39" s="55" t="s">
        <v>97</v>
      </c>
      <c r="C39" s="95" t="s">
        <v>144</v>
      </c>
      <c r="D39" s="95"/>
      <c r="E39" s="40" t="s">
        <v>34</v>
      </c>
      <c r="F39" s="24" t="s">
        <v>85</v>
      </c>
      <c r="G39" s="12"/>
      <c r="H39" s="12"/>
      <c r="I39" s="12"/>
      <c r="J39" s="12"/>
      <c r="K39" s="12">
        <v>1</v>
      </c>
      <c r="L39" s="12"/>
      <c r="M39" s="12"/>
      <c r="N39" s="12">
        <v>4</v>
      </c>
      <c r="O39" s="12"/>
      <c r="P39" s="12">
        <v>2</v>
      </c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2"/>
        <v>40.799999999999997</v>
      </c>
      <c r="AB39" s="21" t="s">
        <v>272</v>
      </c>
    </row>
    <row r="40" spans="1:28" x14ac:dyDescent="0.25">
      <c r="A40" s="93">
        <v>14953</v>
      </c>
      <c r="B40" s="55" t="s">
        <v>119</v>
      </c>
      <c r="C40" s="95" t="s">
        <v>150</v>
      </c>
      <c r="D40" s="95"/>
      <c r="E40" s="24" t="s">
        <v>33</v>
      </c>
      <c r="F40" s="24" t="s">
        <v>151</v>
      </c>
      <c r="G40" s="12"/>
      <c r="H40" s="12"/>
      <c r="I40" s="12"/>
      <c r="J40" s="12">
        <v>1</v>
      </c>
      <c r="K40" s="12">
        <v>1</v>
      </c>
      <c r="L40" s="12"/>
      <c r="M40" s="12"/>
      <c r="N40" s="12">
        <v>3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2"/>
        <v>33.599999999999994</v>
      </c>
    </row>
    <row r="41" spans="1:28" x14ac:dyDescent="0.25">
      <c r="A41" s="93">
        <v>14953</v>
      </c>
      <c r="B41" s="55" t="s">
        <v>119</v>
      </c>
      <c r="C41" s="95" t="s">
        <v>152</v>
      </c>
      <c r="D41" s="95"/>
      <c r="E41" s="24" t="s">
        <v>34</v>
      </c>
      <c r="F41" s="24" t="s">
        <v>151</v>
      </c>
      <c r="G41" s="12"/>
      <c r="H41" s="12"/>
      <c r="I41" s="12"/>
      <c r="J41" s="12"/>
      <c r="K41" s="12">
        <v>1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30">
        <f t="shared" si="2"/>
        <v>7.2</v>
      </c>
    </row>
    <row r="42" spans="1:28" x14ac:dyDescent="0.25">
      <c r="A42" s="94">
        <v>43865</v>
      </c>
      <c r="B42" s="55"/>
      <c r="C42" s="83"/>
      <c r="D42" s="83"/>
      <c r="E42" s="24"/>
      <c r="F42" s="24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/>
    </row>
    <row r="43" spans="1:28" x14ac:dyDescent="0.25">
      <c r="A43" s="93">
        <v>14960</v>
      </c>
      <c r="B43" s="55" t="s">
        <v>97</v>
      </c>
      <c r="C43" s="95" t="s">
        <v>159</v>
      </c>
      <c r="D43" s="95"/>
      <c r="E43" s="40" t="s">
        <v>33</v>
      </c>
      <c r="F43" s="24" t="s">
        <v>160</v>
      </c>
      <c r="G43" s="12"/>
      <c r="H43" s="12"/>
      <c r="I43" s="12"/>
      <c r="J43" s="12"/>
      <c r="K43" s="12">
        <v>1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ref="AA43:AA48" si="3">(G43*G$16)+(H43*H$16)+(I43*I$16)+(J43*J$16)+(K43*K$16)+(L43*L$16)+(M43*M$16)+(N43*N$16)+(O43*O$16)+(P43*P$16)+(Q43*Q$16)+(R43*R$16)+(S43*S$16)+(T43*T$16)+(U43*U$16)+(V43*V$16)+(W43*W$16)+(X43*X$16)+(Y43*Y$16)+(Z43*Z$16)</f>
        <v>7.2</v>
      </c>
      <c r="AB43" t="s">
        <v>272</v>
      </c>
    </row>
    <row r="44" spans="1:28" x14ac:dyDescent="0.25">
      <c r="A44" s="93">
        <v>14960</v>
      </c>
      <c r="B44" s="55" t="s">
        <v>97</v>
      </c>
      <c r="C44" s="95" t="s">
        <v>161</v>
      </c>
      <c r="D44" s="95"/>
      <c r="E44" s="40" t="s">
        <v>34</v>
      </c>
      <c r="F44" s="24" t="s">
        <v>160</v>
      </c>
      <c r="G44" s="12"/>
      <c r="H44" s="12"/>
      <c r="I44" s="12"/>
      <c r="J44" s="12"/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7.2</v>
      </c>
      <c r="AB44" t="s">
        <v>272</v>
      </c>
    </row>
    <row r="45" spans="1:28" x14ac:dyDescent="0.25">
      <c r="A45" s="93">
        <v>14960</v>
      </c>
      <c r="B45" s="55" t="s">
        <v>155</v>
      </c>
      <c r="C45" s="95" t="s">
        <v>156</v>
      </c>
      <c r="D45" s="95"/>
      <c r="E45" s="24" t="s">
        <v>33</v>
      </c>
      <c r="F45" s="25" t="s">
        <v>157</v>
      </c>
      <c r="G45" s="12"/>
      <c r="H45" s="12">
        <v>1</v>
      </c>
      <c r="I45" s="12"/>
      <c r="J45" s="12">
        <v>1</v>
      </c>
      <c r="K45" s="12">
        <v>1</v>
      </c>
      <c r="L45" s="12"/>
      <c r="M45" s="12"/>
      <c r="N45" s="12">
        <v>5</v>
      </c>
      <c r="O45" s="12"/>
      <c r="P45" s="12"/>
      <c r="Q45" s="12"/>
      <c r="R45" s="12">
        <v>5</v>
      </c>
      <c r="S45" s="12"/>
      <c r="T45" s="12"/>
      <c r="U45" s="12"/>
      <c r="V45" s="12"/>
      <c r="W45" s="12"/>
      <c r="X45" s="12"/>
      <c r="Y45" s="12"/>
      <c r="Z45" s="12"/>
      <c r="AA45" s="30">
        <f t="shared" si="3"/>
        <v>146.30000000000001</v>
      </c>
    </row>
    <row r="46" spans="1:28" x14ac:dyDescent="0.25">
      <c r="A46" s="93">
        <v>14960</v>
      </c>
      <c r="B46" s="55" t="s">
        <v>155</v>
      </c>
      <c r="C46" s="95" t="s">
        <v>158</v>
      </c>
      <c r="D46" s="95"/>
      <c r="E46" s="40" t="s">
        <v>34</v>
      </c>
      <c r="F46" s="24" t="s">
        <v>157</v>
      </c>
      <c r="G46" s="12"/>
      <c r="H46" s="12"/>
      <c r="I46" s="12"/>
      <c r="J46" s="12"/>
      <c r="K46" s="12">
        <v>1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30">
        <f t="shared" si="3"/>
        <v>7.2</v>
      </c>
      <c r="AB46" s="21" t="s">
        <v>272</v>
      </c>
    </row>
    <row r="47" spans="1:28" x14ac:dyDescent="0.25">
      <c r="A47" s="93">
        <v>14960</v>
      </c>
      <c r="B47" s="55" t="s">
        <v>126</v>
      </c>
      <c r="C47" s="95" t="s">
        <v>166</v>
      </c>
      <c r="D47" s="95"/>
      <c r="E47" s="24" t="s">
        <v>33</v>
      </c>
      <c r="F47" s="24" t="s">
        <v>167</v>
      </c>
      <c r="G47" s="12"/>
      <c r="H47" s="12">
        <v>1</v>
      </c>
      <c r="I47" s="12"/>
      <c r="J47" s="12">
        <v>1</v>
      </c>
      <c r="K47" s="12">
        <v>1</v>
      </c>
      <c r="L47" s="12"/>
      <c r="M47" s="12"/>
      <c r="N47" s="12">
        <v>1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30">
        <f t="shared" si="3"/>
        <v>55.1</v>
      </c>
    </row>
    <row r="48" spans="1:28" x14ac:dyDescent="0.25">
      <c r="A48" s="93">
        <v>14960</v>
      </c>
      <c r="B48" s="55" t="s">
        <v>126</v>
      </c>
      <c r="C48" s="95" t="s">
        <v>168</v>
      </c>
      <c r="D48" s="95"/>
      <c r="E48" s="24" t="s">
        <v>34</v>
      </c>
      <c r="F48" s="24" t="s">
        <v>167</v>
      </c>
      <c r="G48" s="12"/>
      <c r="H48" s="12"/>
      <c r="I48" s="12"/>
      <c r="J48" s="12"/>
      <c r="K48" s="12">
        <v>1</v>
      </c>
      <c r="L48" s="12"/>
      <c r="M48" s="12"/>
      <c r="N48" s="12"/>
      <c r="O48" s="12">
        <v>1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30">
        <f t="shared" si="3"/>
        <v>14.4</v>
      </c>
    </row>
    <row r="49" spans="2:27" x14ac:dyDescent="0.25">
      <c r="B49" s="55"/>
      <c r="C49" s="83"/>
      <c r="D49" s="83"/>
      <c r="E49" s="24"/>
      <c r="F49" s="24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/>
    </row>
    <row r="50" spans="2:27" x14ac:dyDescent="0.25">
      <c r="B50" s="55"/>
      <c r="C50" s="83"/>
      <c r="D50" s="83"/>
      <c r="E50" s="24"/>
      <c r="F50" s="24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/>
    </row>
    <row r="51" spans="2:27" x14ac:dyDescent="0.25">
      <c r="B51" s="55"/>
      <c r="C51" s="83"/>
      <c r="D51" s="83"/>
      <c r="E51" s="24"/>
      <c r="F51" s="24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/>
    </row>
    <row r="52" spans="2:27" x14ac:dyDescent="0.25">
      <c r="B52" s="55"/>
      <c r="C52" s="83"/>
      <c r="D52" s="83"/>
      <c r="E52" s="24"/>
      <c r="F52" s="24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/>
    </row>
    <row r="53" spans="2:27" x14ac:dyDescent="0.25">
      <c r="B53" s="55"/>
      <c r="C53" s="83"/>
      <c r="D53" s="83"/>
      <c r="E53" s="24"/>
      <c r="F53" s="24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/>
    </row>
    <row r="54" spans="2:27" x14ac:dyDescent="0.25">
      <c r="B54" s="55"/>
      <c r="C54" s="83"/>
      <c r="D54" s="83"/>
      <c r="E54" s="24"/>
      <c r="F54" s="24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30"/>
    </row>
    <row r="55" spans="2:27" x14ac:dyDescent="0.25">
      <c r="B55" s="55"/>
      <c r="C55" s="83"/>
      <c r="D55" s="83"/>
      <c r="E55" s="24"/>
      <c r="F55" s="24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/>
    </row>
    <row r="56" spans="2:27" x14ac:dyDescent="0.25">
      <c r="B56" s="55"/>
      <c r="C56" s="83"/>
      <c r="D56" s="83"/>
      <c r="E56" s="24"/>
      <c r="F56" s="24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/>
    </row>
    <row r="57" spans="2:27" x14ac:dyDescent="0.25">
      <c r="B57" s="55"/>
      <c r="C57" s="83"/>
      <c r="D57" s="83"/>
      <c r="E57" s="24"/>
      <c r="F57" s="24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/>
    </row>
    <row r="58" spans="2:27" x14ac:dyDescent="0.25">
      <c r="B58" s="55"/>
      <c r="C58" s="83"/>
      <c r="D58" s="83"/>
      <c r="E58" s="24"/>
      <c r="F58" s="24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/>
    </row>
    <row r="59" spans="2:27" x14ac:dyDescent="0.25">
      <c r="B59" s="55"/>
      <c r="C59" s="83"/>
      <c r="D59" s="83"/>
      <c r="E59" s="24"/>
      <c r="F59" s="24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/>
    </row>
    <row r="60" spans="2:27" x14ac:dyDescent="0.25">
      <c r="B60" s="55"/>
      <c r="C60" s="83"/>
      <c r="D60" s="83"/>
      <c r="E60" s="24"/>
      <c r="F60" s="24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/>
    </row>
    <row r="61" spans="2:27" x14ac:dyDescent="0.25">
      <c r="B61" s="55"/>
      <c r="C61" s="83"/>
      <c r="D61" s="83"/>
      <c r="E61" s="24"/>
      <c r="F61" s="24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/>
    </row>
    <row r="62" spans="2:27" x14ac:dyDescent="0.25">
      <c r="B62" s="55"/>
      <c r="C62" s="83"/>
      <c r="D62" s="83"/>
      <c r="E62" s="24"/>
      <c r="F62" s="24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/>
    </row>
    <row r="63" spans="2:27" x14ac:dyDescent="0.25">
      <c r="B63" s="55"/>
      <c r="C63" s="83"/>
      <c r="D63" s="83"/>
      <c r="E63" s="24"/>
      <c r="F63" s="24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30"/>
    </row>
    <row r="64" spans="2:27" x14ac:dyDescent="0.25">
      <c r="B64" s="55"/>
      <c r="C64" s="83"/>
      <c r="D64" s="83"/>
      <c r="E64" s="24"/>
      <c r="F64" s="24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/>
    </row>
    <row r="65" spans="2:27" x14ac:dyDescent="0.25">
      <c r="B65" s="55"/>
      <c r="C65" s="83"/>
      <c r="D65" s="83"/>
      <c r="E65" s="24"/>
      <c r="F65" s="24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30"/>
    </row>
    <row r="66" spans="2:27" x14ac:dyDescent="0.25">
      <c r="B66" s="55"/>
      <c r="C66" s="95"/>
      <c r="D66" s="95"/>
      <c r="E66" s="24"/>
      <c r="F66" s="24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0</v>
      </c>
    </row>
    <row r="67" spans="2:27" x14ac:dyDescent="0.25">
      <c r="B67" s="55"/>
      <c r="C67" s="95"/>
      <c r="D67" s="95"/>
      <c r="E67" s="24"/>
      <c r="F67" s="24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0</v>
      </c>
    </row>
    <row r="68" spans="2:27" x14ac:dyDescent="0.25">
      <c r="B68" s="55"/>
      <c r="C68" s="95"/>
      <c r="D68" s="95"/>
      <c r="E68" s="24"/>
      <c r="F68" s="24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30">
        <f t="shared" si="0"/>
        <v>0</v>
      </c>
    </row>
    <row r="69" spans="2:27" x14ac:dyDescent="0.25">
      <c r="B69" s="55"/>
      <c r="C69" s="97"/>
      <c r="D69" s="97"/>
      <c r="E69" s="24"/>
      <c r="F69" s="24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27"/>
    </row>
    <row r="70" spans="2:27" x14ac:dyDescent="0.25">
      <c r="G70" s="26">
        <f>SUM(G18:G69)</f>
        <v>0</v>
      </c>
      <c r="H70" s="26">
        <f t="shared" ref="H70:Z70" si="4">SUM(H18:H69)</f>
        <v>12</v>
      </c>
      <c r="I70" s="26">
        <f t="shared" si="4"/>
        <v>0</v>
      </c>
      <c r="J70" s="26">
        <f t="shared" si="4"/>
        <v>15</v>
      </c>
      <c r="K70" s="26">
        <f t="shared" si="4"/>
        <v>28</v>
      </c>
      <c r="L70" s="26">
        <f t="shared" si="4"/>
        <v>0</v>
      </c>
      <c r="M70" s="26">
        <f t="shared" si="4"/>
        <v>0</v>
      </c>
      <c r="N70" s="26">
        <f t="shared" si="4"/>
        <v>81</v>
      </c>
      <c r="O70" s="26">
        <f t="shared" si="4"/>
        <v>12</v>
      </c>
      <c r="P70" s="26">
        <f t="shared" si="4"/>
        <v>5</v>
      </c>
      <c r="Q70" s="26">
        <f t="shared" si="4"/>
        <v>0</v>
      </c>
      <c r="R70" s="26">
        <f t="shared" si="4"/>
        <v>10</v>
      </c>
      <c r="S70" s="26">
        <f t="shared" si="4"/>
        <v>0</v>
      </c>
      <c r="T70" s="26">
        <f t="shared" si="4"/>
        <v>0</v>
      </c>
      <c r="U70" s="26">
        <f t="shared" si="4"/>
        <v>0</v>
      </c>
      <c r="V70" s="26">
        <f t="shared" si="4"/>
        <v>0</v>
      </c>
      <c r="W70" s="26">
        <f t="shared" si="4"/>
        <v>0</v>
      </c>
      <c r="X70" s="26">
        <f t="shared" si="4"/>
        <v>0</v>
      </c>
      <c r="Y70" s="26">
        <f t="shared" si="4"/>
        <v>0</v>
      </c>
      <c r="Z70" s="26">
        <f t="shared" si="4"/>
        <v>1049</v>
      </c>
    </row>
    <row r="71" spans="2:27" x14ac:dyDescent="0.25">
      <c r="G71" s="29">
        <f>+G70*G16</f>
        <v>0</v>
      </c>
      <c r="H71" s="29">
        <f t="shared" ref="H71:Z71" si="5">+H70*H16</f>
        <v>373.20000000000005</v>
      </c>
      <c r="I71" s="29">
        <f t="shared" si="5"/>
        <v>0</v>
      </c>
      <c r="J71" s="29">
        <f t="shared" si="5"/>
        <v>180</v>
      </c>
      <c r="K71" s="29">
        <f t="shared" si="5"/>
        <v>201.6</v>
      </c>
      <c r="L71" s="29">
        <f t="shared" si="5"/>
        <v>0</v>
      </c>
      <c r="M71" s="29">
        <f t="shared" si="5"/>
        <v>0</v>
      </c>
      <c r="N71" s="29">
        <f t="shared" si="5"/>
        <v>388.8</v>
      </c>
      <c r="O71" s="29">
        <f t="shared" si="5"/>
        <v>86.4</v>
      </c>
      <c r="P71" s="29">
        <f t="shared" si="5"/>
        <v>36</v>
      </c>
      <c r="Q71" s="29">
        <f t="shared" si="5"/>
        <v>0</v>
      </c>
      <c r="R71" s="29">
        <f t="shared" si="5"/>
        <v>144</v>
      </c>
      <c r="S71" s="29">
        <f t="shared" si="5"/>
        <v>0</v>
      </c>
      <c r="T71" s="29">
        <f t="shared" si="5"/>
        <v>0</v>
      </c>
      <c r="U71" s="29">
        <f t="shared" si="5"/>
        <v>0</v>
      </c>
      <c r="V71" s="29">
        <f t="shared" si="5"/>
        <v>0</v>
      </c>
      <c r="W71" s="29">
        <f t="shared" si="5"/>
        <v>0</v>
      </c>
      <c r="X71" s="29">
        <f t="shared" si="5"/>
        <v>0</v>
      </c>
      <c r="Y71" s="29">
        <f t="shared" si="5"/>
        <v>0</v>
      </c>
      <c r="Z71" s="29">
        <f t="shared" si="5"/>
        <v>440.58</v>
      </c>
      <c r="AA71" s="90">
        <f>SUM(G71:Z71)</f>
        <v>1850.5800000000002</v>
      </c>
    </row>
  </sheetData>
  <mergeCells count="34">
    <mergeCell ref="C47:D47"/>
    <mergeCell ref="C48:D48"/>
    <mergeCell ref="C69:D69"/>
    <mergeCell ref="C25:D25"/>
    <mergeCell ref="C26:D26"/>
    <mergeCell ref="O10:S10"/>
    <mergeCell ref="C16:D16"/>
    <mergeCell ref="C18:D18"/>
    <mergeCell ref="C19:D19"/>
    <mergeCell ref="C20:D20"/>
    <mergeCell ref="C21:D21"/>
    <mergeCell ref="C28:D28"/>
    <mergeCell ref="C29:D29"/>
    <mergeCell ref="C30:D30"/>
    <mergeCell ref="C31:D31"/>
    <mergeCell ref="C32:D32"/>
    <mergeCell ref="C33:D33"/>
    <mergeCell ref="C34:D34"/>
    <mergeCell ref="C22:D22"/>
    <mergeCell ref="C23:D23"/>
    <mergeCell ref="C66:D66"/>
    <mergeCell ref="C67:D67"/>
    <mergeCell ref="C68:D68"/>
    <mergeCell ref="C35:D35"/>
    <mergeCell ref="C36:D36"/>
    <mergeCell ref="C37:D37"/>
    <mergeCell ref="C38:D38"/>
    <mergeCell ref="C39:D39"/>
    <mergeCell ref="C40:D40"/>
    <mergeCell ref="C41:D41"/>
    <mergeCell ref="C43:D43"/>
    <mergeCell ref="C44:D44"/>
    <mergeCell ref="C45:D45"/>
    <mergeCell ref="C46:D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2019</vt:lpstr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2020-02-10T13:25:54Z</dcterms:modified>
</cp:coreProperties>
</file>